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MHTqmg51jcvDQeXhZnC2RYh2/NOQSCWnehP66GnAZotg/jNZ1ewHTiQ7J/hpW41a3SN38KWCHRypNHhsbtRExQ==" workbookSaltValue="JPFQltkoYs1gqgLK7wm2jg==" workbookSpinCount="100000" lockStructure="1"/>
  <bookViews>
    <workbookView xWindow="0" yWindow="0" windowWidth="25200" windowHeight="11850" activeTab="2"/>
  </bookViews>
  <sheets>
    <sheet name="2018.g." sheetId="4" r:id="rId1"/>
    <sheet name="2015.g" sheetId="1" r:id="rId2"/>
    <sheet name="List2" sheetId="2" r:id="rId3"/>
    <sheet name="List3" sheetId="3" r:id="rId4"/>
  </sheets>
  <calcPr calcId="162913"/>
</workbook>
</file>

<file path=xl/calcChain.xml><?xml version="1.0" encoding="utf-8"?>
<calcChain xmlns="http://schemas.openxmlformats.org/spreadsheetml/2006/main">
  <c r="B46" i="4" l="1"/>
  <c r="B41" i="4"/>
  <c r="B37" i="4"/>
  <c r="B29" i="4"/>
  <c r="B17" i="4"/>
  <c r="B20" i="4"/>
  <c r="B62" i="4"/>
  <c r="B6" i="4"/>
  <c r="B8" i="4" s="1"/>
  <c r="B51" i="1"/>
  <c r="B40" i="1"/>
  <c r="B34" i="1"/>
  <c r="B26" i="1"/>
  <c r="B28" i="1" s="1"/>
  <c r="B30" i="1" s="1"/>
  <c r="B20" i="1"/>
  <c r="B21" i="1" s="1"/>
  <c r="B14" i="1"/>
  <c r="B6" i="1"/>
  <c r="B8" i="1" s="1"/>
  <c r="B30" i="4" l="1"/>
</calcChain>
</file>

<file path=xl/sharedStrings.xml><?xml version="1.0" encoding="utf-8"?>
<sst xmlns="http://schemas.openxmlformats.org/spreadsheetml/2006/main" count="110" uniqueCount="99">
  <si>
    <t>BILANCA</t>
  </si>
  <si>
    <t>Višak prihoda poslovanja za 2015.godinu</t>
  </si>
  <si>
    <t>Višak prihoda poslovanja za 2014.godinu</t>
  </si>
  <si>
    <t>obrazac PR-RAS</t>
  </si>
  <si>
    <t>Bilanca 2014.g.</t>
  </si>
  <si>
    <t>Ukupno Višak prihoda poslovanja na 31.12.2015.</t>
  </si>
  <si>
    <t>Korekcija viška prihoda poslovanja</t>
  </si>
  <si>
    <t>Ostatak prihoda poslovanja poslije korekcije</t>
  </si>
  <si>
    <t>Bilanca  2015.g.</t>
  </si>
  <si>
    <t>KOREKCIJA</t>
  </si>
  <si>
    <t>Izvor Donacije (7-1) račun 66324  - knjige</t>
  </si>
  <si>
    <t>Izvor Donacije (7-1) račun 66324  - projektor</t>
  </si>
  <si>
    <t>Ukupno</t>
  </si>
  <si>
    <t>Izvor prihodi županije (4-1) račun 671211 - projektori</t>
  </si>
  <si>
    <t>Izvor prihodi županije (4-1) račun 671211 - kalorifer</t>
  </si>
  <si>
    <t>Izvor prihodi županije (4-1) račun 671211 - knjige</t>
  </si>
  <si>
    <t>Izvor prihodi županije (4-1) račun 671212 - legalizacija</t>
  </si>
  <si>
    <t xml:space="preserve">SVEUKUPNO ZA KOREKCIJU </t>
  </si>
  <si>
    <t>Bilanca</t>
  </si>
  <si>
    <t>Manjak prihoda nefinancijske imovine za 2015.g.</t>
  </si>
  <si>
    <t>Manjak prihoda nefinancijske imovine za 2014.g. - preneseni</t>
  </si>
  <si>
    <t>UKUPNO MANJAK PRIHODA 2015.g.</t>
  </si>
  <si>
    <t>Korekcija manjka prihoda za 2015.g. računi 66324 i 67121</t>
  </si>
  <si>
    <t xml:space="preserve">MANJAK PRIHODA NEFINANCIJSKE IMOVINE </t>
  </si>
  <si>
    <t xml:space="preserve">VIŠAK PRIHODA NEFINANCIJSKE IMOVINE </t>
  </si>
  <si>
    <t>od prodaje stanova</t>
  </si>
  <si>
    <t xml:space="preserve">Odluka za pokrit viškom prihoda poslovanja - vlastitih </t>
  </si>
  <si>
    <t>Manjak prihoda nefinancijske imovine za 2015.godinu</t>
  </si>
  <si>
    <t>Manjak prihoda nefinancijske imovine za 2014.godinu</t>
  </si>
  <si>
    <t xml:space="preserve">Ukupno manjak prihoda nefinancijske imovine </t>
  </si>
  <si>
    <t>kupljena kapitalna imovina u 2015.g.</t>
  </si>
  <si>
    <t xml:space="preserve">URA 23 </t>
  </si>
  <si>
    <t>URA 546</t>
  </si>
  <si>
    <t>URA 82</t>
  </si>
  <si>
    <t>UKUPNO vlastitih prihoda</t>
  </si>
  <si>
    <t xml:space="preserve">OSTATAK PRIHODA PO IZVORIMA FINANCIRANJA </t>
  </si>
  <si>
    <t>Vlastitih prihoda (1-1) (25375-23375)</t>
  </si>
  <si>
    <t>MZOS (3.347 VIŠAK 909 MANJAK 2015.G.)</t>
  </si>
  <si>
    <t>POSEBNE NAMJENE (račun za mobitel ravnatelja 12/15.)</t>
  </si>
  <si>
    <t>POSEBNE NAMJENE (HZZZ Za stručno osposobljavanje u 2016.g.)</t>
  </si>
  <si>
    <t>POMOĆI ( za stručne aktive)</t>
  </si>
  <si>
    <t>POMOĆI ( za EU projekt 3D Tvornica)</t>
  </si>
  <si>
    <t>OSTALI OPĆI PRIHODI (od učanika za štetu - uplata u 2016.g.</t>
  </si>
  <si>
    <t>PRODAJE NEFINANCIJSKE IMOVINE (STANOVA)</t>
  </si>
  <si>
    <t>UKUPNO VIŠAK PRIHODA:</t>
  </si>
  <si>
    <t>obrazac PR-RAS AOP282</t>
  </si>
  <si>
    <t>obrazac PR-RAS AOP284</t>
  </si>
  <si>
    <t xml:space="preserve"> </t>
  </si>
  <si>
    <t>obrazac PR-RAS AOP400</t>
  </si>
  <si>
    <t>Višak prihoda poslovanja za 2018.godinu</t>
  </si>
  <si>
    <t>Višak prihoda poslovanja iz 2017.godinu - preneseni</t>
  </si>
  <si>
    <t>Ukupno Višak prihoda poslovanja na 31.12.2018.</t>
  </si>
  <si>
    <t>Korekcija viška prihoda poslovanja (za nabavu kapitalne imovine)</t>
  </si>
  <si>
    <t>PR-RAS AOP 065,129,133</t>
  </si>
  <si>
    <t>Bilanca  2018. AOP 233</t>
  </si>
  <si>
    <t>Izvor pomoći (6-8) račun 63622 - Državni pr. Za knjige</t>
  </si>
  <si>
    <t>Izvor Donacije (7-1) račun 66323 - Euroherc osig. - projektor</t>
  </si>
  <si>
    <t>Izvor Donacije (7-1) račun 66323 - EPCOR Croatia - računala</t>
  </si>
  <si>
    <t>Izvor Donacije (7-1) račun 66323 - DM - info pult</t>
  </si>
  <si>
    <t>Izvor Donacije (7-1) račun 66323 - Tokić trgovačko dr. - oprema</t>
  </si>
  <si>
    <t>Izvor Donacije (7-1) račun 66324  - knjige od raznih donatora</t>
  </si>
  <si>
    <t>Izvor prihodi županije (4-1) račun 671211 - računala</t>
  </si>
  <si>
    <t>Izvor prihodi županije (4-1) račun 671211 - strojevi za radionice</t>
  </si>
  <si>
    <t>Izvor prihodi županije (4-1) račun 671211 - flakserica</t>
  </si>
  <si>
    <t>Izvor prihodi županije (4-1) račun 671211 - skupljač trave</t>
  </si>
  <si>
    <t xml:space="preserve">Izvor prihodi županije (4-1) račun 671211 - namještaj </t>
  </si>
  <si>
    <t>Izvor prihodi županije (4-1) račun 671211 - stalak za bicikle</t>
  </si>
  <si>
    <t>Izvor prihodi županije (4-1) račun 671211 - projektna dok. Za energetsku obnovu radionica</t>
  </si>
  <si>
    <t>Manjak prihoda nefinancijske imovine za 2018.g.</t>
  </si>
  <si>
    <t>Višak prihoda nefinancijske imovine iz 2017.g. - preneseni</t>
  </si>
  <si>
    <t>obrazac PR-RAS AOP 399</t>
  </si>
  <si>
    <t>MANJAK PRIHODA NEFINANCIJSKE IMOVINE  za 2018.g.</t>
  </si>
  <si>
    <t>Višak prihoda poslovanja za 2018.g.</t>
  </si>
  <si>
    <t>Višak prihoda poslovanja iz 2017.g. - prenešeni</t>
  </si>
  <si>
    <t>PR-RAS AOP 282</t>
  </si>
  <si>
    <t>PR-RAS AOP 284</t>
  </si>
  <si>
    <t>obrazac PR-RAS AOP635</t>
  </si>
  <si>
    <t>Manjak prihoda i primitaka za 2018.g.</t>
  </si>
  <si>
    <t>Višak prihoda i primitaka prenešeni iz 2017.g.</t>
  </si>
  <si>
    <t>Višak prihoda i primitaka raspoloživ za 2018. g.</t>
  </si>
  <si>
    <t xml:space="preserve">obr. PR-RAS AOP 632 </t>
  </si>
  <si>
    <t>obr. PR-RAS AOP 633</t>
  </si>
  <si>
    <t>obr. PR-RAS AOP 635</t>
  </si>
  <si>
    <t>Korekcija manjka prihoda za 2018.g. - viškom pr. poslovanja</t>
  </si>
  <si>
    <t>Manjak vlastitih prihoda nefinancijske imovine ( za pokriće)</t>
  </si>
  <si>
    <t>Manjak prihoda županije Sisačko-Moslavačke (za knjige)</t>
  </si>
  <si>
    <t>NEFINANCIJSKA IMOVINA - VIŠAK I MANJAK PRIHODA NA 31.12.2018.</t>
  </si>
  <si>
    <t xml:space="preserve"> VIŠAK PRIHODA I PRIMITAKA RASPOLOŽIV za 2018.g.</t>
  </si>
  <si>
    <t>Višak prihoda od nefinancijske imovine  (prodaje stanova)</t>
  </si>
  <si>
    <t>Bilanca AOP 238</t>
  </si>
  <si>
    <t xml:space="preserve">Manjak Vlastitih prihoda (1-1) </t>
  </si>
  <si>
    <t>Manjak prihoda županije Sisačko-Moslavačke ( za knjige)</t>
  </si>
  <si>
    <t xml:space="preserve">VIŠAK - POSEBNE NAMJENE - od učenika </t>
  </si>
  <si>
    <t>VIŠAK - POMOĆI ( za stručne aktive)</t>
  </si>
  <si>
    <t>VIŠAK - POMOĆI ( SI-MO-RA za inovativni pristup)</t>
  </si>
  <si>
    <t>VIŠAK - POMOĆI ( DRŽAVNI PRORAČUN - za licence)</t>
  </si>
  <si>
    <t>VIŠAK - PRODAJE NEFINANCIJSKE IMOVINE (STANOVA)</t>
  </si>
  <si>
    <t>Manjak prihoda nefinancijske imovine na 31.12.2018.</t>
  </si>
  <si>
    <t>OSTATAK PRIHODA PO IZVORIMA FINANCIRANJA NA 31.12.2018.G.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</si>
</sst>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3" fontId="0" fillId="0" borderId="1" xfId="0" applyNumberFormat="1" applyBorder="1"/>
    <xf numFmtId="0" fontId="0" fillId="0" borderId="0" xfId="0" applyFill="1" applyBorder="1"/>
    <xf numFmtId="0" fontId="0" fillId="0" borderId="0" xfId="0" applyAlignment="1">
      <alignment horizontal="center"/>
    </xf>
    <xf numFmtId="3" fontId="0" fillId="0" borderId="2" xfId="0" applyNumberFormat="1" applyBorder="1"/>
    <xf numFmtId="4" fontId="0" fillId="0" borderId="0" xfId="0" applyNumberFormat="1"/>
    <xf numFmtId="4" fontId="0" fillId="0" borderId="1" xfId="0" applyNumberFormat="1" applyBorder="1"/>
    <xf numFmtId="3" fontId="0" fillId="0" borderId="3" xfId="0" applyNumberFormat="1" applyBorder="1"/>
    <xf numFmtId="3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3" fontId="0" fillId="0" borderId="0" xfId="0" applyNumberFormat="1" applyBorder="1"/>
    <xf numFmtId="4" fontId="0" fillId="0" borderId="0" xfId="0" applyNumberFormat="1" applyBorder="1"/>
    <xf numFmtId="3" fontId="0" fillId="0" borderId="5" xfId="0" applyNumberFormat="1" applyBorder="1"/>
    <xf numFmtId="4" fontId="0" fillId="0" borderId="2" xfId="0" applyNumberFormat="1" applyBorder="1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3" fontId="0" fillId="0" borderId="4" xfId="0" applyNumberFormat="1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opLeftCell="A34" workbookViewId="0">
      <selection activeCell="A55" sqref="A55"/>
    </sheetView>
  </sheetViews>
  <sheetFormatPr defaultRowHeight="15" x14ac:dyDescent="0.25"/>
  <cols>
    <col min="1" max="1" width="57.85546875" style="18" customWidth="1"/>
    <col min="2" max="2" width="20.5703125" style="1" customWidth="1"/>
    <col min="3" max="3" width="18.7109375" style="12" customWidth="1"/>
  </cols>
  <sheetData>
    <row r="1" spans="1:3" ht="10.5" customHeight="1" x14ac:dyDescent="0.25"/>
    <row r="2" spans="1:3" x14ac:dyDescent="0.25">
      <c r="A2" s="19" t="s">
        <v>0</v>
      </c>
    </row>
    <row r="3" spans="1:3" ht="10.5" customHeight="1" x14ac:dyDescent="0.25"/>
    <row r="4" spans="1:3" x14ac:dyDescent="0.25">
      <c r="A4" s="18" t="s">
        <v>49</v>
      </c>
      <c r="B4" s="1">
        <v>71228</v>
      </c>
      <c r="C4" s="13" t="s">
        <v>45</v>
      </c>
    </row>
    <row r="5" spans="1:3" x14ac:dyDescent="0.25">
      <c r="A5" s="20" t="s">
        <v>50</v>
      </c>
      <c r="B5" s="4">
        <v>57826</v>
      </c>
      <c r="C5" s="13" t="s">
        <v>46</v>
      </c>
    </row>
    <row r="6" spans="1:3" x14ac:dyDescent="0.25">
      <c r="A6" s="18" t="s">
        <v>51</v>
      </c>
      <c r="B6" s="1">
        <f>SUM(B4:B5)</f>
        <v>129054</v>
      </c>
      <c r="C6" s="13" t="s">
        <v>47</v>
      </c>
    </row>
    <row r="7" spans="1:3" x14ac:dyDescent="0.25">
      <c r="A7" s="20" t="s">
        <v>52</v>
      </c>
      <c r="B7" s="4">
        <v>-115802</v>
      </c>
      <c r="C7" s="12" t="s">
        <v>53</v>
      </c>
    </row>
    <row r="8" spans="1:3" x14ac:dyDescent="0.25">
      <c r="A8" s="21" t="s">
        <v>7</v>
      </c>
      <c r="B8" s="1">
        <f>SUM(B6:B7)</f>
        <v>13252</v>
      </c>
      <c r="C8" s="13" t="s">
        <v>54</v>
      </c>
    </row>
    <row r="9" spans="1:3" ht="6.75" customHeight="1" x14ac:dyDescent="0.25"/>
    <row r="10" spans="1:3" x14ac:dyDescent="0.25">
      <c r="A10" s="18" t="s">
        <v>9</v>
      </c>
    </row>
    <row r="11" spans="1:3" ht="15" customHeight="1" thickBot="1" x14ac:dyDescent="0.3">
      <c r="A11" s="18" t="s">
        <v>55</v>
      </c>
      <c r="B11" s="25">
        <v>10000</v>
      </c>
    </row>
    <row r="12" spans="1:3" ht="8.25" customHeight="1" thickTop="1" x14ac:dyDescent="0.25"/>
    <row r="13" spans="1:3" ht="12.75" customHeight="1" x14ac:dyDescent="0.25">
      <c r="A13" s="18" t="s">
        <v>58</v>
      </c>
      <c r="B13" s="1">
        <v>500</v>
      </c>
    </row>
    <row r="14" spans="1:3" ht="12.75" customHeight="1" x14ac:dyDescent="0.25">
      <c r="A14" s="18" t="s">
        <v>56</v>
      </c>
      <c r="B14" s="1">
        <v>2300</v>
      </c>
    </row>
    <row r="15" spans="1:3" ht="13.5" customHeight="1" x14ac:dyDescent="0.25">
      <c r="A15" s="18" t="s">
        <v>57</v>
      </c>
      <c r="B15" s="1">
        <v>4750</v>
      </c>
    </row>
    <row r="16" spans="1:3" ht="13.5" customHeight="1" x14ac:dyDescent="0.25">
      <c r="A16" s="18" t="s">
        <v>59</v>
      </c>
      <c r="B16" s="4">
        <v>3078</v>
      </c>
    </row>
    <row r="17" spans="1:2" ht="13.5" customHeight="1" thickBot="1" x14ac:dyDescent="0.3">
      <c r="A17" s="18" t="s">
        <v>12</v>
      </c>
      <c r="B17" s="7">
        <f>SUM(B13:B16)</f>
        <v>10628</v>
      </c>
    </row>
    <row r="18" spans="1:2" ht="11.25" customHeight="1" thickTop="1" x14ac:dyDescent="0.25"/>
    <row r="19" spans="1:2" x14ac:dyDescent="0.25">
      <c r="A19" s="18" t="s">
        <v>60</v>
      </c>
      <c r="B19" s="1">
        <v>2849</v>
      </c>
    </row>
    <row r="20" spans="1:2" ht="15.75" thickBot="1" x14ac:dyDescent="0.3">
      <c r="A20" s="18" t="s">
        <v>12</v>
      </c>
      <c r="B20" s="7">
        <f>SUM(B19:B19)</f>
        <v>2849</v>
      </c>
    </row>
    <row r="21" spans="1:2" ht="11.25" customHeight="1" thickTop="1" x14ac:dyDescent="0.25"/>
    <row r="22" spans="1:2" x14ac:dyDescent="0.25">
      <c r="A22" s="18" t="s">
        <v>61</v>
      </c>
      <c r="B22" s="1">
        <v>24030</v>
      </c>
    </row>
    <row r="23" spans="1:2" x14ac:dyDescent="0.25">
      <c r="A23" s="18" t="s">
        <v>62</v>
      </c>
      <c r="B23" s="1">
        <v>7183</v>
      </c>
    </row>
    <row r="24" spans="1:2" x14ac:dyDescent="0.25">
      <c r="A24" s="18" t="s">
        <v>63</v>
      </c>
      <c r="B24" s="1">
        <v>2520</v>
      </c>
    </row>
    <row r="25" spans="1:2" x14ac:dyDescent="0.25">
      <c r="A25" s="18" t="s">
        <v>64</v>
      </c>
      <c r="B25" s="1">
        <v>1420</v>
      </c>
    </row>
    <row r="26" spans="1:2" x14ac:dyDescent="0.25">
      <c r="A26" s="18" t="s">
        <v>65</v>
      </c>
      <c r="B26" s="1">
        <v>18200</v>
      </c>
    </row>
    <row r="27" spans="1:2" x14ac:dyDescent="0.25">
      <c r="A27" s="18" t="s">
        <v>66</v>
      </c>
      <c r="B27" s="14">
        <v>4495</v>
      </c>
    </row>
    <row r="28" spans="1:2" x14ac:dyDescent="0.25">
      <c r="A28" s="18" t="s">
        <v>67</v>
      </c>
      <c r="B28" s="1">
        <v>34477</v>
      </c>
    </row>
    <row r="29" spans="1:2" ht="15.75" thickBot="1" x14ac:dyDescent="0.3">
      <c r="B29" s="7">
        <f>SUM(B22:B28)</f>
        <v>92325</v>
      </c>
    </row>
    <row r="30" spans="1:2" ht="16.5" thickTop="1" thickBot="1" x14ac:dyDescent="0.3">
      <c r="A30" s="18" t="s">
        <v>17</v>
      </c>
      <c r="B30" s="10">
        <f>B20+B29+B17+B11</f>
        <v>115802</v>
      </c>
    </row>
    <row r="31" spans="1:2" ht="9.75" customHeight="1" thickTop="1" x14ac:dyDescent="0.25"/>
    <row r="32" spans="1:2" ht="6" customHeight="1" x14ac:dyDescent="0.25"/>
    <row r="33" spans="1:3" ht="15.75" customHeight="1" x14ac:dyDescent="0.25">
      <c r="A33" s="18" t="s">
        <v>72</v>
      </c>
      <c r="B33" s="1">
        <v>71228</v>
      </c>
      <c r="C33" s="12" t="s">
        <v>74</v>
      </c>
    </row>
    <row r="34" spans="1:3" ht="15.75" customHeight="1" x14ac:dyDescent="0.25">
      <c r="A34" s="18" t="s">
        <v>73</v>
      </c>
      <c r="B34" s="1">
        <v>57826</v>
      </c>
      <c r="C34" s="12" t="s">
        <v>75</v>
      </c>
    </row>
    <row r="35" spans="1:3" x14ac:dyDescent="0.25">
      <c r="A35" s="18" t="s">
        <v>68</v>
      </c>
      <c r="B35" s="1">
        <v>-124367</v>
      </c>
      <c r="C35" s="13" t="s">
        <v>70</v>
      </c>
    </row>
    <row r="36" spans="1:3" x14ac:dyDescent="0.25">
      <c r="A36" s="18" t="s">
        <v>69</v>
      </c>
      <c r="B36" s="4">
        <v>6441</v>
      </c>
      <c r="C36" s="13" t="s">
        <v>48</v>
      </c>
    </row>
    <row r="37" spans="1:3" ht="15.75" thickBot="1" x14ac:dyDescent="0.3">
      <c r="A37" s="18" t="s">
        <v>87</v>
      </c>
      <c r="B37" s="7">
        <f>SUM(B33:B36)</f>
        <v>11128</v>
      </c>
      <c r="C37" s="13" t="s">
        <v>76</v>
      </c>
    </row>
    <row r="38" spans="1:3" ht="15.75" thickTop="1" x14ac:dyDescent="0.25">
      <c r="B38" s="14"/>
      <c r="C38" s="13"/>
    </row>
    <row r="39" spans="1:3" x14ac:dyDescent="0.25">
      <c r="A39" s="18" t="s">
        <v>77</v>
      </c>
      <c r="B39" s="14">
        <v>53139</v>
      </c>
      <c r="C39" s="13" t="s">
        <v>80</v>
      </c>
    </row>
    <row r="40" spans="1:3" x14ac:dyDescent="0.25">
      <c r="A40" s="18" t="s">
        <v>78</v>
      </c>
      <c r="B40" s="14">
        <v>64267</v>
      </c>
      <c r="C40" s="13" t="s">
        <v>81</v>
      </c>
    </row>
    <row r="41" spans="1:3" ht="15.75" thickBot="1" x14ac:dyDescent="0.3">
      <c r="A41" s="18" t="s">
        <v>79</v>
      </c>
      <c r="B41" s="7">
        <f>B40-B39</f>
        <v>11128</v>
      </c>
      <c r="C41" s="13" t="s">
        <v>82</v>
      </c>
    </row>
    <row r="42" spans="1:3" ht="15.75" thickTop="1" x14ac:dyDescent="0.25">
      <c r="B42" s="14"/>
      <c r="C42" s="13"/>
    </row>
    <row r="43" spans="1:3" x14ac:dyDescent="0.25">
      <c r="B43" s="14"/>
      <c r="C43" s="13"/>
    </row>
    <row r="44" spans="1:3" x14ac:dyDescent="0.25">
      <c r="A44" s="18" t="s">
        <v>71</v>
      </c>
      <c r="B44" s="14">
        <v>124367</v>
      </c>
    </row>
    <row r="45" spans="1:3" x14ac:dyDescent="0.25">
      <c r="A45" s="18" t="s">
        <v>83</v>
      </c>
      <c r="B45" s="14">
        <v>-115802</v>
      </c>
    </row>
    <row r="46" spans="1:3" ht="15.75" thickBot="1" x14ac:dyDescent="0.3">
      <c r="A46" s="18" t="s">
        <v>68</v>
      </c>
      <c r="B46" s="7">
        <f>B44+B45</f>
        <v>8565</v>
      </c>
    </row>
    <row r="47" spans="1:3" ht="15.75" thickTop="1" x14ac:dyDescent="0.25"/>
    <row r="48" spans="1:3" x14ac:dyDescent="0.25">
      <c r="A48" s="18" t="s">
        <v>86</v>
      </c>
    </row>
    <row r="49" spans="1:3" x14ac:dyDescent="0.25">
      <c r="A49" s="26" t="s">
        <v>88</v>
      </c>
      <c r="B49" s="14">
        <v>9574</v>
      </c>
      <c r="C49" s="27" t="s">
        <v>47</v>
      </c>
    </row>
    <row r="50" spans="1:3" x14ac:dyDescent="0.25">
      <c r="A50" s="26" t="s">
        <v>84</v>
      </c>
      <c r="B50" s="14">
        <v>9958</v>
      </c>
    </row>
    <row r="51" spans="1:3" ht="15.75" thickBot="1" x14ac:dyDescent="0.3">
      <c r="A51" s="23" t="s">
        <v>85</v>
      </c>
      <c r="B51" s="25">
        <v>1740</v>
      </c>
      <c r="C51" s="28"/>
    </row>
    <row r="52" spans="1:3" ht="15.75" thickTop="1" x14ac:dyDescent="0.25">
      <c r="A52" s="26" t="s">
        <v>97</v>
      </c>
      <c r="B52" s="14">
        <v>2124</v>
      </c>
      <c r="C52" s="28" t="s">
        <v>89</v>
      </c>
    </row>
    <row r="54" spans="1:3" s="12" customFormat="1" ht="15.75" thickBot="1" x14ac:dyDescent="0.3">
      <c r="A54" s="22" t="s">
        <v>98</v>
      </c>
      <c r="B54" s="16"/>
    </row>
    <row r="55" spans="1:3" s="12" customFormat="1" x14ac:dyDescent="0.25">
      <c r="A55" s="18" t="s">
        <v>90</v>
      </c>
      <c r="B55" s="8">
        <v>-18443.259999999998</v>
      </c>
    </row>
    <row r="56" spans="1:3" s="12" customFormat="1" x14ac:dyDescent="0.25">
      <c r="A56" s="18" t="s">
        <v>91</v>
      </c>
      <c r="B56" s="8">
        <v>-1739.79</v>
      </c>
    </row>
    <row r="57" spans="1:3" s="12" customFormat="1" x14ac:dyDescent="0.25">
      <c r="A57" s="18" t="s">
        <v>92</v>
      </c>
      <c r="B57" s="8">
        <v>1758.25</v>
      </c>
    </row>
    <row r="58" spans="1:3" s="12" customFormat="1" x14ac:dyDescent="0.25">
      <c r="A58" s="18" t="s">
        <v>93</v>
      </c>
      <c r="B58" s="8">
        <v>14891.47</v>
      </c>
    </row>
    <row r="59" spans="1:3" s="12" customFormat="1" x14ac:dyDescent="0.25">
      <c r="A59" s="18" t="s">
        <v>94</v>
      </c>
      <c r="B59" s="8">
        <v>2587.7399999999998</v>
      </c>
    </row>
    <row r="60" spans="1:3" s="12" customFormat="1" x14ac:dyDescent="0.25">
      <c r="A60" s="18" t="s">
        <v>95</v>
      </c>
      <c r="B60" s="8">
        <v>2500</v>
      </c>
    </row>
    <row r="61" spans="1:3" s="12" customFormat="1" x14ac:dyDescent="0.25">
      <c r="A61" s="18" t="s">
        <v>96</v>
      </c>
      <c r="B61" s="15">
        <v>9573.98</v>
      </c>
    </row>
    <row r="62" spans="1:3" s="12" customFormat="1" ht="15.75" thickBot="1" x14ac:dyDescent="0.3">
      <c r="A62" s="24" t="s">
        <v>44</v>
      </c>
      <c r="B62" s="17">
        <f>SUM(B55:B61)</f>
        <v>11128.39</v>
      </c>
      <c r="C62" s="13" t="s">
        <v>82</v>
      </c>
    </row>
    <row r="63" spans="1:3" s="12" customFormat="1" ht="15.75" thickTop="1" x14ac:dyDescent="0.25">
      <c r="A63" s="18"/>
      <c r="B63" s="1"/>
    </row>
  </sheetData>
  <sheetProtection sheet="1" formatCells="0" formatColumns="0" formatRows="0" insertColumns="0" insertRows="0" insertHyperlinks="0" deleteColumns="0" deleteRows="0" sort="0" autoFilter="0" pivotTables="0"/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2"/>
  <sheetViews>
    <sheetView workbookViewId="0">
      <selection activeCell="A56" sqref="A56"/>
    </sheetView>
  </sheetViews>
  <sheetFormatPr defaultRowHeight="15" x14ac:dyDescent="0.25"/>
  <cols>
    <col min="1" max="1" width="56.7109375" customWidth="1"/>
    <col min="2" max="2" width="20.5703125" style="1" customWidth="1"/>
    <col min="3" max="3" width="14.28515625" style="12" customWidth="1"/>
  </cols>
  <sheetData>
    <row r="2" spans="1:3" x14ac:dyDescent="0.25">
      <c r="A2" s="11" t="s">
        <v>0</v>
      </c>
    </row>
    <row r="4" spans="1:3" x14ac:dyDescent="0.25">
      <c r="A4" t="s">
        <v>1</v>
      </c>
      <c r="B4" s="1">
        <v>64319</v>
      </c>
      <c r="C4" s="13" t="s">
        <v>3</v>
      </c>
    </row>
    <row r="5" spans="1:3" x14ac:dyDescent="0.25">
      <c r="A5" s="3" t="s">
        <v>2</v>
      </c>
      <c r="B5" s="4">
        <v>26164</v>
      </c>
      <c r="C5" s="13" t="s">
        <v>4</v>
      </c>
    </row>
    <row r="6" spans="1:3" x14ac:dyDescent="0.25">
      <c r="A6" t="s">
        <v>5</v>
      </c>
      <c r="B6" s="1">
        <f>SUM(B4:B5)</f>
        <v>90483</v>
      </c>
    </row>
    <row r="7" spans="1:3" x14ac:dyDescent="0.25">
      <c r="A7" s="3" t="s">
        <v>6</v>
      </c>
      <c r="B7" s="4">
        <v>-54567</v>
      </c>
    </row>
    <row r="8" spans="1:3" x14ac:dyDescent="0.25">
      <c r="A8" s="5" t="s">
        <v>7</v>
      </c>
      <c r="B8" s="1">
        <f>SUM(B6:B7)</f>
        <v>35916</v>
      </c>
      <c r="C8" s="13" t="s">
        <v>8</v>
      </c>
    </row>
    <row r="9" spans="1:3" ht="6.75" customHeight="1" x14ac:dyDescent="0.25"/>
    <row r="10" spans="1:3" ht="9.75" customHeight="1" x14ac:dyDescent="0.25"/>
    <row r="11" spans="1:3" x14ac:dyDescent="0.25">
      <c r="A11" s="6" t="s">
        <v>9</v>
      </c>
    </row>
    <row r="12" spans="1:3" x14ac:dyDescent="0.25">
      <c r="A12" t="s">
        <v>10</v>
      </c>
      <c r="B12" s="1">
        <v>1830</v>
      </c>
    </row>
    <row r="13" spans="1:3" x14ac:dyDescent="0.25">
      <c r="A13" t="s">
        <v>11</v>
      </c>
      <c r="B13" s="4">
        <v>3199</v>
      </c>
    </row>
    <row r="14" spans="1:3" ht="15.75" thickBot="1" x14ac:dyDescent="0.3">
      <c r="A14" t="s">
        <v>12</v>
      </c>
      <c r="B14" s="7">
        <f>SUM(B12:B13)</f>
        <v>5029</v>
      </c>
    </row>
    <row r="15" spans="1:3" ht="13.5" customHeight="1" thickTop="1" x14ac:dyDescent="0.25"/>
    <row r="16" spans="1:3" x14ac:dyDescent="0.25">
      <c r="A16" t="s">
        <v>13</v>
      </c>
      <c r="B16" s="8">
        <v>14167.5</v>
      </c>
    </row>
    <row r="17" spans="1:3" x14ac:dyDescent="0.25">
      <c r="A17" t="s">
        <v>14</v>
      </c>
      <c r="B17" s="8">
        <v>26175.75</v>
      </c>
    </row>
    <row r="18" spans="1:3" x14ac:dyDescent="0.25">
      <c r="A18" t="s">
        <v>15</v>
      </c>
      <c r="B18" s="8">
        <v>2500</v>
      </c>
    </row>
    <row r="19" spans="1:3" x14ac:dyDescent="0.25">
      <c r="A19" t="s">
        <v>16</v>
      </c>
      <c r="B19" s="9">
        <v>6694.43</v>
      </c>
    </row>
    <row r="20" spans="1:3" ht="15.75" thickBot="1" x14ac:dyDescent="0.3">
      <c r="B20" s="7">
        <f>SUM(B16:B19)</f>
        <v>49537.68</v>
      </c>
    </row>
    <row r="21" spans="1:3" ht="16.5" thickTop="1" thickBot="1" x14ac:dyDescent="0.3">
      <c r="A21" t="s">
        <v>17</v>
      </c>
      <c r="B21" s="10">
        <f>B14+B20</f>
        <v>54566.68</v>
      </c>
    </row>
    <row r="22" spans="1:3" ht="9.75" customHeight="1" thickTop="1" x14ac:dyDescent="0.25"/>
    <row r="23" spans="1:3" ht="6" customHeight="1" x14ac:dyDescent="0.25"/>
    <row r="24" spans="1:3" x14ac:dyDescent="0.25">
      <c r="A24" t="s">
        <v>19</v>
      </c>
      <c r="B24" s="1">
        <v>63908</v>
      </c>
      <c r="C24" s="13" t="s">
        <v>3</v>
      </c>
    </row>
    <row r="25" spans="1:3" x14ac:dyDescent="0.25">
      <c r="A25" t="s">
        <v>20</v>
      </c>
      <c r="B25" s="4">
        <v>12157</v>
      </c>
      <c r="C25" s="13" t="s">
        <v>18</v>
      </c>
    </row>
    <row r="26" spans="1:3" x14ac:dyDescent="0.25">
      <c r="A26" t="s">
        <v>21</v>
      </c>
      <c r="B26" s="1">
        <f>SUM(B24:B25)</f>
        <v>76065</v>
      </c>
    </row>
    <row r="27" spans="1:3" x14ac:dyDescent="0.25">
      <c r="A27" t="s">
        <v>22</v>
      </c>
      <c r="B27" s="4">
        <v>-54567</v>
      </c>
    </row>
    <row r="28" spans="1:3" ht="15.75" thickBot="1" x14ac:dyDescent="0.3">
      <c r="A28" t="s">
        <v>23</v>
      </c>
      <c r="B28" s="7">
        <f>SUM(B26:B27)</f>
        <v>21498</v>
      </c>
    </row>
    <row r="29" spans="1:3" ht="16.5" thickTop="1" thickBot="1" x14ac:dyDescent="0.3">
      <c r="A29" t="s">
        <v>24</v>
      </c>
      <c r="B29" s="10">
        <v>1875</v>
      </c>
      <c r="C29" s="13" t="s">
        <v>25</v>
      </c>
    </row>
    <row r="30" spans="1:3" ht="16.5" thickTop="1" thickBot="1" x14ac:dyDescent="0.3">
      <c r="A30" t="s">
        <v>26</v>
      </c>
      <c r="B30" s="10">
        <f>B28+B29</f>
        <v>23373</v>
      </c>
    </row>
    <row r="31" spans="1:3" ht="15.75" thickTop="1" x14ac:dyDescent="0.25"/>
    <row r="32" spans="1:3" x14ac:dyDescent="0.25">
      <c r="A32" t="s">
        <v>27</v>
      </c>
      <c r="B32" s="1">
        <v>10891.5</v>
      </c>
    </row>
    <row r="33" spans="1:2" x14ac:dyDescent="0.25">
      <c r="A33" s="3" t="s">
        <v>28</v>
      </c>
      <c r="B33" s="4">
        <v>12481</v>
      </c>
    </row>
    <row r="34" spans="1:2" x14ac:dyDescent="0.25">
      <c r="A34" s="5" t="s">
        <v>29</v>
      </c>
      <c r="B34" s="1">
        <f>SUM(B32:B33)</f>
        <v>23372.5</v>
      </c>
    </row>
    <row r="36" spans="1:2" x14ac:dyDescent="0.25">
      <c r="A36" s="2" t="s">
        <v>30</v>
      </c>
    </row>
    <row r="37" spans="1:2" x14ac:dyDescent="0.25">
      <c r="A37" s="2" t="s">
        <v>31</v>
      </c>
      <c r="B37" s="1">
        <v>7083.75</v>
      </c>
    </row>
    <row r="38" spans="1:2" x14ac:dyDescent="0.25">
      <c r="A38" s="2" t="s">
        <v>32</v>
      </c>
      <c r="B38" s="1">
        <v>2370.25</v>
      </c>
    </row>
    <row r="39" spans="1:2" x14ac:dyDescent="0.25">
      <c r="A39" s="2" t="s">
        <v>33</v>
      </c>
      <c r="B39" s="4">
        <v>1437.5</v>
      </c>
    </row>
    <row r="40" spans="1:2" x14ac:dyDescent="0.25">
      <c r="A40" s="2" t="s">
        <v>34</v>
      </c>
      <c r="B40" s="1">
        <f>SUM(B37:B39)</f>
        <v>10891.5</v>
      </c>
    </row>
    <row r="42" spans="1:2" x14ac:dyDescent="0.25">
      <c r="A42" s="2" t="s">
        <v>35</v>
      </c>
    </row>
    <row r="43" spans="1:2" x14ac:dyDescent="0.25">
      <c r="A43" s="2" t="s">
        <v>36</v>
      </c>
      <c r="B43" s="1">
        <v>2000</v>
      </c>
    </row>
    <row r="44" spans="1:2" x14ac:dyDescent="0.25">
      <c r="A44" s="2" t="s">
        <v>37</v>
      </c>
      <c r="B44" s="1">
        <v>2438</v>
      </c>
    </row>
    <row r="45" spans="1:2" x14ac:dyDescent="0.25">
      <c r="A45" s="2" t="s">
        <v>38</v>
      </c>
      <c r="B45" s="1">
        <v>-334</v>
      </c>
    </row>
    <row r="46" spans="1:2" x14ac:dyDescent="0.25">
      <c r="A46" s="2" t="s">
        <v>39</v>
      </c>
      <c r="B46" s="1">
        <v>4292</v>
      </c>
    </row>
    <row r="47" spans="1:2" x14ac:dyDescent="0.25">
      <c r="A47" s="2" t="s">
        <v>40</v>
      </c>
      <c r="B47" s="1">
        <v>12200</v>
      </c>
    </row>
    <row r="48" spans="1:2" x14ac:dyDescent="0.25">
      <c r="A48" s="2" t="s">
        <v>41</v>
      </c>
      <c r="B48" s="1">
        <v>-7852</v>
      </c>
    </row>
    <row r="49" spans="1:2" x14ac:dyDescent="0.25">
      <c r="A49" s="2" t="s">
        <v>42</v>
      </c>
      <c r="B49" s="4">
        <v>-201</v>
      </c>
    </row>
    <row r="50" spans="1:2" x14ac:dyDescent="0.25">
      <c r="A50" s="2" t="s">
        <v>43</v>
      </c>
      <c r="B50" s="14">
        <v>1875</v>
      </c>
    </row>
    <row r="51" spans="1:2" ht="15.75" thickBot="1" x14ac:dyDescent="0.3">
      <c r="A51" s="2" t="s">
        <v>44</v>
      </c>
      <c r="B51" s="7">
        <f>SUM(B43:B50)</f>
        <v>14418</v>
      </c>
    </row>
    <row r="52" spans="1:2" ht="15.75" thickTop="1" x14ac:dyDescent="0.25"/>
  </sheetData>
  <sheetProtection sheet="1" formatCells="0" formatColumns="0" formatRows="0" insertColumns="0" insertRows="0" insertHyperlinks="0" deleteColumns="0" deleteRows="0" sort="0" autoFilter="0" pivotTables="0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2018.g.</vt:lpstr>
      <vt:lpstr>2015.g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2019-02-15T11:01:10Z</dcterms:modified>
</cp:coreProperties>
</file>