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xr:revisionPtr revIDLastSave="0" documentId="13_ncr:1_{3EC89509-AB5A-4B65-B1F6-131252173E63}" xr6:coauthVersionLast="47" xr6:coauthVersionMax="47" xr10:uidLastSave="{00000000-0000-0000-0000-000000000000}"/>
  <bookViews>
    <workbookView xWindow="-120" yWindow="-120" windowWidth="25440" windowHeight="15390" activeTab="1" xr2:uid="{8D9323B7-2DD2-4814-B4FF-75CC757857E2}"/>
  </bookViews>
  <sheets>
    <sheet name="1.promjena PLAN PRIHODA " sheetId="2" r:id="rId1"/>
    <sheet name="1. promjenaPlan ras i izd 3.r" sheetId="1" r:id="rId2"/>
  </sheets>
  <definedNames>
    <definedName name="_xlnm.Print_Titles" localSheetId="0">'1.promjena PLAN PRIHODA '!$2:$2</definedName>
    <definedName name="_xlnm.Print_Area" localSheetId="1">'1. promjenaPlan ras i izd 3.r'!$A$1:$S$54</definedName>
    <definedName name="_xlnm.Print_Area" localSheetId="0">'1.promjena PLAN PRIHODA '!$A$2:$H$43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2" l="1"/>
  <c r="C16" i="2"/>
  <c r="B17" i="2" s="1"/>
  <c r="D16" i="2"/>
  <c r="E16" i="2"/>
  <c r="F16" i="2"/>
  <c r="G16" i="2"/>
  <c r="H16" i="2"/>
  <c r="B29" i="2"/>
  <c r="C29" i="2"/>
  <c r="D29" i="2"/>
  <c r="B30" i="2" s="1"/>
  <c r="E29" i="2"/>
  <c r="F29" i="2"/>
  <c r="G29" i="2"/>
  <c r="H29" i="2"/>
  <c r="B42" i="2"/>
  <c r="C42" i="2"/>
  <c r="D42" i="2"/>
  <c r="E42" i="2"/>
  <c r="B43" i="2" s="1"/>
  <c r="F42" i="2"/>
  <c r="G42" i="2"/>
  <c r="H42" i="2"/>
  <c r="D50" i="1"/>
  <c r="C50" i="1"/>
  <c r="D49" i="1"/>
  <c r="D48" i="1" s="1"/>
  <c r="D47" i="1" s="1"/>
  <c r="C49" i="1"/>
  <c r="F48" i="1"/>
  <c r="E48" i="1"/>
  <c r="E47" i="1" s="1"/>
  <c r="C48" i="1"/>
  <c r="C47" i="1" s="1"/>
  <c r="F47" i="1"/>
  <c r="D46" i="1"/>
  <c r="C46" i="1"/>
  <c r="C45" i="1" s="1"/>
  <c r="C44" i="1" s="1"/>
  <c r="C43" i="1" s="1"/>
  <c r="F45" i="1"/>
  <c r="F44" i="1" s="1"/>
  <c r="F43" i="1" s="1"/>
  <c r="E45" i="1"/>
  <c r="D45" i="1"/>
  <c r="E44" i="1"/>
  <c r="E43" i="1" s="1"/>
  <c r="D44" i="1"/>
  <c r="D43" i="1" s="1"/>
  <c r="S43" i="1"/>
  <c r="R43" i="1"/>
  <c r="K40" i="1"/>
  <c r="F40" i="1"/>
  <c r="E40" i="1"/>
  <c r="D40" i="1"/>
  <c r="C40" i="1"/>
  <c r="K36" i="1"/>
  <c r="F36" i="1"/>
  <c r="F35" i="1" s="1"/>
  <c r="F34" i="1" s="1"/>
  <c r="E36" i="1"/>
  <c r="D36" i="1"/>
  <c r="D35" i="1" s="1"/>
  <c r="D34" i="1" s="1"/>
  <c r="C36" i="1"/>
  <c r="C35" i="1" s="1"/>
  <c r="C34" i="1" s="1"/>
  <c r="K35" i="1"/>
  <c r="K34" i="1" s="1"/>
  <c r="E35" i="1"/>
  <c r="E34" i="1" s="1"/>
  <c r="D32" i="1"/>
  <c r="D31" i="1"/>
  <c r="C31" i="1"/>
  <c r="C30" i="1" s="1"/>
  <c r="F30" i="1"/>
  <c r="E30" i="1"/>
  <c r="D30" i="1"/>
  <c r="D29" i="1"/>
  <c r="C29" i="1"/>
  <c r="F28" i="1"/>
  <c r="E28" i="1"/>
  <c r="C28" i="1" s="1"/>
  <c r="C27" i="1" s="1"/>
  <c r="C26" i="1" s="1"/>
  <c r="D28" i="1"/>
  <c r="D27" i="1" s="1"/>
  <c r="D26" i="1" s="1"/>
  <c r="F27" i="1"/>
  <c r="F26" i="1" s="1"/>
  <c r="E27" i="1"/>
  <c r="E26" i="1" s="1"/>
  <c r="D25" i="1"/>
  <c r="C25" i="1"/>
  <c r="D24" i="1"/>
  <c r="D23" i="1" s="1"/>
  <c r="D22" i="1" s="1"/>
  <c r="C24" i="1"/>
  <c r="O23" i="1"/>
  <c r="N23" i="1"/>
  <c r="N22" i="1" s="1"/>
  <c r="M23" i="1"/>
  <c r="K23" i="1"/>
  <c r="H23" i="1"/>
  <c r="G23" i="1"/>
  <c r="G22" i="1" s="1"/>
  <c r="F23" i="1"/>
  <c r="F22" i="1" s="1"/>
  <c r="E23" i="1"/>
  <c r="E22" i="1" s="1"/>
  <c r="E7" i="1" s="1"/>
  <c r="C23" i="1"/>
  <c r="M22" i="1"/>
  <c r="K22" i="1"/>
  <c r="H22" i="1"/>
  <c r="C22" i="1"/>
  <c r="D21" i="1"/>
  <c r="D20" i="1" s="1"/>
  <c r="C21" i="1"/>
  <c r="G20" i="1"/>
  <c r="C20" i="1"/>
  <c r="D19" i="1"/>
  <c r="D18" i="1" s="1"/>
  <c r="C19" i="1"/>
  <c r="C18" i="1" s="1"/>
  <c r="S18" i="1"/>
  <c r="R18" i="1"/>
  <c r="L18" i="1"/>
  <c r="K18" i="1"/>
  <c r="H18" i="1"/>
  <c r="G18" i="1"/>
  <c r="F18" i="1"/>
  <c r="E18" i="1"/>
  <c r="D17" i="1"/>
  <c r="C17" i="1"/>
  <c r="D16" i="1"/>
  <c r="C16" i="1"/>
  <c r="D15" i="1"/>
  <c r="C15" i="1"/>
  <c r="D14" i="1"/>
  <c r="D13" i="1" s="1"/>
  <c r="C14" i="1"/>
  <c r="C13" i="1" s="1"/>
  <c r="S13" i="1"/>
  <c r="R13" i="1"/>
  <c r="R8" i="1" s="1"/>
  <c r="R7" i="1" s="1"/>
  <c r="R6" i="1" s="1"/>
  <c r="O13" i="1"/>
  <c r="N13" i="1"/>
  <c r="M13" i="1"/>
  <c r="L13" i="1"/>
  <c r="K13" i="1"/>
  <c r="J13" i="1"/>
  <c r="J8" i="1" s="1"/>
  <c r="J7" i="1" s="1"/>
  <c r="J6" i="1" s="1"/>
  <c r="I13" i="1"/>
  <c r="H13" i="1"/>
  <c r="G13" i="1"/>
  <c r="F13" i="1"/>
  <c r="F8" i="1" s="1"/>
  <c r="E13" i="1"/>
  <c r="D12" i="1"/>
  <c r="C12" i="1"/>
  <c r="D11" i="1"/>
  <c r="C11" i="1"/>
  <c r="D10" i="1"/>
  <c r="C10" i="1"/>
  <c r="C9" i="1" s="1"/>
  <c r="L9" i="1"/>
  <c r="L8" i="1" s="1"/>
  <c r="L7" i="1" s="1"/>
  <c r="L6" i="1" s="1"/>
  <c r="K9" i="1"/>
  <c r="K8" i="1" s="1"/>
  <c r="K7" i="1" s="1"/>
  <c r="D9" i="1"/>
  <c r="S8" i="1"/>
  <c r="O8" i="1"/>
  <c r="O7" i="1" s="1"/>
  <c r="O6" i="1" s="1"/>
  <c r="N8" i="1"/>
  <c r="N7" i="1" s="1"/>
  <c r="N6" i="1" s="1"/>
  <c r="M8" i="1"/>
  <c r="M7" i="1" s="1"/>
  <c r="M6" i="1" s="1"/>
  <c r="I8" i="1"/>
  <c r="I7" i="1" s="1"/>
  <c r="I6" i="1" s="1"/>
  <c r="H8" i="1"/>
  <c r="H7" i="1" s="1"/>
  <c r="H6" i="1" s="1"/>
  <c r="G8" i="1"/>
  <c r="E8" i="1"/>
  <c r="S7" i="1"/>
  <c r="S6" i="1" s="1"/>
  <c r="C8" i="1" l="1"/>
  <c r="C7" i="1" s="1"/>
  <c r="C6" i="1" s="1"/>
  <c r="F7" i="1"/>
  <c r="F6" i="1" s="1"/>
  <c r="G7" i="1"/>
  <c r="G6" i="1" s="1"/>
  <c r="D8" i="1"/>
  <c r="D7" i="1" s="1"/>
  <c r="D6" i="1" s="1"/>
  <c r="K6" i="1"/>
  <c r="E6" i="1"/>
</calcChain>
</file>

<file path=xl/sharedStrings.xml><?xml version="1.0" encoding="utf-8"?>
<sst xmlns="http://schemas.openxmlformats.org/spreadsheetml/2006/main" count="119" uniqueCount="77">
  <si>
    <r>
      <rPr>
        <sz val="11"/>
        <color rgb="FF000000"/>
        <rFont val="Calibri"/>
        <family val="2"/>
        <charset val="238"/>
        <scheme val="minor"/>
      </rPr>
      <t>PRORAČUNSKI KORISNIK</t>
    </r>
    <r>
      <rPr>
        <b/>
        <sz val="11"/>
        <color indexed="8"/>
        <rFont val="Calibri"/>
        <family val="2"/>
        <charset val="238"/>
        <scheme val="minor"/>
      </rPr>
      <t xml:space="preserve">             </t>
    </r>
    <r>
      <rPr>
        <sz val="11"/>
        <color indexed="8"/>
        <rFont val="Calibri"/>
        <family val="2"/>
        <charset val="238"/>
      </rPr>
      <t xml:space="preserve">                    </t>
    </r>
    <r>
      <rPr>
        <b/>
        <sz val="11"/>
        <color indexed="8"/>
        <rFont val="Calibri"/>
        <family val="2"/>
        <charset val="238"/>
      </rPr>
      <t xml:space="preserve">TEHNIČKA ŠKOLA KUTINA                             Hrvatskih branitelja, Kutina </t>
    </r>
  </si>
  <si>
    <t>KUTINA</t>
  </si>
  <si>
    <t>OIB: 49386562260</t>
  </si>
  <si>
    <t>1. promjena PLANA RASHODA I IZDATAKA</t>
  </si>
  <si>
    <t>Šifra</t>
  </si>
  <si>
    <t>Naziv</t>
  </si>
  <si>
    <t>PRIJEDLOG PLANA ZA 2022.</t>
  </si>
  <si>
    <t>1. promjena PRIJEDLOGA PLANA ZA 2022.</t>
  </si>
  <si>
    <t>Opći prihodi i primici</t>
  </si>
  <si>
    <t>1. promjena Opći prihodi i primici</t>
  </si>
  <si>
    <t>Vlastiti prihodi</t>
  </si>
  <si>
    <t>1. promje Vlastiti prihodi</t>
  </si>
  <si>
    <t>Prihodi za posebne namjene</t>
  </si>
  <si>
    <t>1. promjenPrihodi za posebne namjene</t>
  </si>
  <si>
    <t>Pomoći</t>
  </si>
  <si>
    <t>1. promjena Pomoći</t>
  </si>
  <si>
    <t>Donacije</t>
  </si>
  <si>
    <t>1. promjenDonacije</t>
  </si>
  <si>
    <t>Prihodi od nefinancijske imovine i nadoknade šteta s osnova osiguranja</t>
  </si>
  <si>
    <t>Namjenski primici od zaduživanja</t>
  </si>
  <si>
    <t>PROJEKCIJA PLANA ZA 2023.</t>
  </si>
  <si>
    <t>PROJEKCIJA PLANA ZA 2024.</t>
  </si>
  <si>
    <t>sveukupno rashodi / izdaci</t>
  </si>
  <si>
    <t>A100011</t>
  </si>
  <si>
    <t>Redovni program SŠ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</si>
  <si>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</si>
  <si>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</si>
  <si>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</si>
  <si>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</si>
  <si>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</si>
  <si>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</si>
  <si>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</si>
  <si>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</si>
  <si>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</si>
  <si>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</si>
  <si>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</si>
  <si>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</si>
  <si>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Naknade građ. i kuć. -druge nagrade</t>
  </si>
  <si>
    <t>Ostale nakn.građ.i kuć.</t>
  </si>
  <si>
    <t>Rashodi za nabavu nefinancijske imovine</t>
  </si>
  <si>
    <t>Rashodi za nabavu proizvedene dugotrajne  imovine</t>
  </si>
  <si>
    <t>Postrojenja i oprema</t>
  </si>
  <si>
    <t>Knjige, umjetnička djela i ostale izložbene vrijednosti</t>
  </si>
  <si>
    <t>A100007</t>
  </si>
  <si>
    <t>1.1. Školska natjecanja i smotre</t>
  </si>
  <si>
    <t xml:space="preserve">Rashodi poslovanja </t>
  </si>
  <si>
    <t>Troškovi i naknade mentorima</t>
  </si>
  <si>
    <t>A100010</t>
  </si>
  <si>
    <t>Pomoći - Agencija za plaćanja u poljoprivredi</t>
  </si>
  <si>
    <t>Shema školskog voća - materijal i sirovine</t>
  </si>
  <si>
    <t>1.1. Računalne usluge</t>
  </si>
  <si>
    <t>Računalne usluge (Fokus info) i usluge prijevoza</t>
  </si>
  <si>
    <t>T100004</t>
  </si>
  <si>
    <t xml:space="preserve">Osiguravanje pomoćnika u nastavi učenicima s teškoćama </t>
  </si>
  <si>
    <t>Rashodi poslovanja</t>
  </si>
  <si>
    <t>K100002</t>
  </si>
  <si>
    <t xml:space="preserve">Ulaganja u objekte školstva </t>
  </si>
  <si>
    <t xml:space="preserve"> </t>
  </si>
  <si>
    <t xml:space="preserve">Ravnatelj: </t>
  </si>
  <si>
    <t>Kutina. 02.09.2022</t>
  </si>
  <si>
    <t>Ante Dževlan, prof</t>
  </si>
  <si>
    <t>Ukupno prihodi i primici za 2023.</t>
  </si>
  <si>
    <t>Ukupno (po izvorima)</t>
  </si>
  <si>
    <t>Prihodi od prodaje  nefinancijske imovine i nadoknade šteta s osnova osiguranja</t>
  </si>
  <si>
    <t xml:space="preserve">Donacije </t>
  </si>
  <si>
    <t>Oznaka                           rač.iz                                      računskog                                         plana</t>
  </si>
  <si>
    <t>2023.</t>
  </si>
  <si>
    <t>Izvor prihoda i primitaka</t>
  </si>
  <si>
    <t>Ukupno prihodi i primici za 2022.</t>
  </si>
  <si>
    <t>Ukupno prihodi i primici za 2021.</t>
  </si>
  <si>
    <t>638 Pomoći (EU)</t>
  </si>
  <si>
    <t>636 Pomoći</t>
  </si>
  <si>
    <t xml:space="preserve">636 Plaće-MZOS </t>
  </si>
  <si>
    <t>2022.</t>
  </si>
  <si>
    <t>u kunama</t>
  </si>
  <si>
    <t>1. promjena PLANA PRIHODA I PRIMITAKA</t>
  </si>
  <si>
    <r>
      <t xml:space="preserve">PRORAČUNSKI KORISNIK             </t>
    </r>
    <r>
      <rPr>
        <sz val="8"/>
        <color indexed="8"/>
        <rFont val="Calibri"/>
        <family val="2"/>
        <charset val="238"/>
      </rPr>
      <t xml:space="preserve">                    </t>
    </r>
    <r>
      <rPr>
        <b/>
        <sz val="8"/>
        <color indexed="8"/>
        <rFont val="Calibri"/>
        <family val="2"/>
        <charset val="238"/>
      </rPr>
      <t xml:space="preserve">TEHNIČKA ŠKOLA KUTINA                             Hrvatskih branitelja, Kutina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</si>
</sst>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0" x14ac:knownFonts="1">
    <font>
      <sz val="10"/>
      <color indexed="8"/>
      <name val="MS Sans Serif"/>
      <charset val="238"/>
    </font>
    <font>
      <b/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.85"/>
      <color indexed="8"/>
      <name val="Times New Roman"/>
      <family val="1"/>
      <charset val="238"/>
    </font>
    <font>
      <b/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u val="singleAccounting"/>
      <sz val="11"/>
      <color indexed="8"/>
      <name val="Calibri"/>
      <family val="2"/>
      <charset val="238"/>
      <scheme val="minor"/>
    </font>
    <font>
      <sz val="11"/>
      <color indexed="8"/>
      <name val="MS Sans Serif"/>
      <charset val="238"/>
    </font>
    <font>
      <sz val="12"/>
      <color indexed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40">
    <xf numFmtId="0" fontId="0" fillId="0" borderId="0" xfId="0"/>
    <xf numFmtId="0" fontId="5" fillId="2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164" fontId="8" fillId="4" borderId="2" xfId="1" applyNumberFormat="1" applyFont="1" applyFill="1" applyBorder="1" applyAlignment="1" applyProtection="1"/>
    <xf numFmtId="164" fontId="8" fillId="5" borderId="2" xfId="1" applyNumberFormat="1" applyFont="1" applyFill="1" applyBorder="1" applyAlignment="1" applyProtection="1"/>
    <xf numFmtId="0" fontId="6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wrapText="1"/>
    </xf>
    <xf numFmtId="164" fontId="8" fillId="6" borderId="2" xfId="1" applyNumberFormat="1" applyFont="1" applyFill="1" applyBorder="1" applyAlignment="1" applyProtection="1"/>
    <xf numFmtId="0" fontId="6" fillId="0" borderId="2" xfId="0" applyFont="1" applyBorder="1" applyAlignment="1">
      <alignment wrapText="1"/>
    </xf>
    <xf numFmtId="164" fontId="6" fillId="7" borderId="2" xfId="1" applyNumberFormat="1" applyFont="1" applyFill="1" applyBorder="1" applyAlignment="1" applyProtection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164" fontId="9" fillId="0" borderId="2" xfId="1" applyNumberFormat="1" applyFont="1" applyFill="1" applyBorder="1" applyAlignment="1" applyProtection="1"/>
    <xf numFmtId="164" fontId="6" fillId="0" borderId="2" xfId="1" applyNumberFormat="1" applyFont="1" applyFill="1" applyBorder="1" applyAlignment="1" applyProtection="1"/>
    <xf numFmtId="0" fontId="6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164" fontId="9" fillId="0" borderId="4" xfId="1" applyNumberFormat="1" applyFont="1" applyFill="1" applyBorder="1" applyAlignment="1" applyProtection="1"/>
    <xf numFmtId="0" fontId="6" fillId="8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164" fontId="6" fillId="8" borderId="5" xfId="1" applyNumberFormat="1" applyFont="1" applyFill="1" applyBorder="1" applyAlignment="1" applyProtection="1">
      <alignment horizontal="center" vertical="center"/>
    </xf>
    <xf numFmtId="164" fontId="6" fillId="7" borderId="2" xfId="1" applyNumberFormat="1" applyFont="1" applyFill="1" applyBorder="1" applyAlignment="1" applyProtection="1">
      <alignment horizontal="center"/>
    </xf>
    <xf numFmtId="0" fontId="6" fillId="8" borderId="2" xfId="0" applyFont="1" applyFill="1" applyBorder="1" applyAlignment="1">
      <alignment wrapText="1"/>
    </xf>
    <xf numFmtId="164" fontId="6" fillId="8" borderId="2" xfId="1" applyNumberFormat="1" applyFont="1" applyFill="1" applyBorder="1" applyAlignment="1" applyProtection="1"/>
    <xf numFmtId="164" fontId="9" fillId="8" borderId="2" xfId="1" applyNumberFormat="1" applyFont="1" applyFill="1" applyBorder="1" applyAlignment="1" applyProtection="1"/>
    <xf numFmtId="0" fontId="9" fillId="0" borderId="4" xfId="0" applyFont="1" applyBorder="1" applyAlignment="1">
      <alignment horizontal="center" vertical="center"/>
    </xf>
    <xf numFmtId="0" fontId="9" fillId="8" borderId="6" xfId="0" applyFont="1" applyFill="1" applyBorder="1" applyAlignment="1">
      <alignment wrapText="1"/>
    </xf>
    <xf numFmtId="164" fontId="6" fillId="8" borderId="6" xfId="1" applyNumberFormat="1" applyFont="1" applyFill="1" applyBorder="1" applyAlignment="1" applyProtection="1"/>
    <xf numFmtId="164" fontId="9" fillId="8" borderId="6" xfId="1" applyNumberFormat="1" applyFont="1" applyFill="1" applyBorder="1" applyAlignment="1" applyProtection="1"/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wrapText="1"/>
    </xf>
    <xf numFmtId="164" fontId="9" fillId="0" borderId="6" xfId="1" applyNumberFormat="1" applyFont="1" applyFill="1" applyBorder="1" applyAlignment="1" applyProtection="1"/>
    <xf numFmtId="0" fontId="6" fillId="8" borderId="5" xfId="0" applyFont="1" applyFill="1" applyBorder="1" applyAlignment="1">
      <alignment vertical="center" wrapText="1"/>
    </xf>
    <xf numFmtId="164" fontId="6" fillId="8" borderId="5" xfId="1" applyNumberFormat="1" applyFont="1" applyFill="1" applyBorder="1" applyAlignment="1" applyProtection="1"/>
    <xf numFmtId="164" fontId="6" fillId="0" borderId="4" xfId="1" applyNumberFormat="1" applyFont="1" applyFill="1" applyBorder="1" applyAlignment="1" applyProtection="1"/>
    <xf numFmtId="164" fontId="6" fillId="8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1" fillId="0" borderId="0" xfId="1" applyNumberFormat="1" applyFont="1" applyFill="1" applyBorder="1" applyAlignment="1" applyProtection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164" fontId="5" fillId="0" borderId="0" xfId="1" applyNumberFormat="1" applyFont="1" applyFill="1" applyBorder="1" applyAlignment="1" applyProtection="1"/>
    <xf numFmtId="164" fontId="5" fillId="0" borderId="0" xfId="1" applyNumberFormat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/>
    <xf numFmtId="164" fontId="5" fillId="0" borderId="1" xfId="1" applyNumberFormat="1" applyFont="1" applyFill="1" applyBorder="1" applyAlignment="1" applyProtection="1"/>
    <xf numFmtId="0" fontId="11" fillId="0" borderId="0" xfId="0" applyFont="1"/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64" fontId="5" fillId="0" borderId="0" xfId="1" applyNumberFormat="1" applyFont="1" applyFill="1" applyBorder="1" applyAlignment="1" applyProtection="1">
      <alignment horizont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quotePrefix="1" applyFont="1" applyAlignment="1">
      <alignment horizontal="left" vertical="center" wrapText="1"/>
    </xf>
    <xf numFmtId="0" fontId="14" fillId="0" borderId="0" xfId="0" quotePrefix="1" applyFont="1" applyAlignment="1">
      <alignment horizontal="center" vertical="center"/>
    </xf>
    <xf numFmtId="0" fontId="15" fillId="0" borderId="0" xfId="0" quotePrefix="1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6" fillId="0" borderId="0" xfId="0" quotePrefix="1" applyFont="1" applyAlignment="1">
      <alignment horizontal="left"/>
    </xf>
    <xf numFmtId="0" fontId="17" fillId="0" borderId="0" xfId="0" applyFont="1" applyAlignment="1">
      <alignment vertical="center"/>
    </xf>
    <xf numFmtId="0" fontId="16" fillId="0" borderId="3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left" vertical="center" wrapText="1"/>
    </xf>
    <xf numFmtId="0" fontId="18" fillId="0" borderId="0" xfId="0" applyFont="1"/>
    <xf numFmtId="0" fontId="18" fillId="0" borderId="1" xfId="0" applyFont="1" applyBorder="1" applyAlignment="1">
      <alignment wrapText="1"/>
    </xf>
    <xf numFmtId="0" fontId="19" fillId="0" borderId="1" xfId="0" quotePrefix="1" applyFont="1" applyBorder="1" applyAlignment="1">
      <alignment horizontal="left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1" fillId="0" borderId="0" xfId="0" quotePrefix="1" applyFont="1" applyAlignment="1">
      <alignment horizontal="center" vertical="center"/>
    </xf>
    <xf numFmtId="3" fontId="16" fillId="0" borderId="0" xfId="0" applyNumberFormat="1" applyFont="1"/>
    <xf numFmtId="3" fontId="13" fillId="0" borderId="0" xfId="0" applyNumberFormat="1" applyFont="1" applyAlignment="1">
      <alignment horizontal="left"/>
    </xf>
    <xf numFmtId="0" fontId="13" fillId="0" borderId="0" xfId="0" quotePrefix="1" applyFont="1" applyAlignment="1">
      <alignment horizontal="center" vertical="center"/>
    </xf>
    <xf numFmtId="3" fontId="16" fillId="0" borderId="0" xfId="0" quotePrefix="1" applyNumberFormat="1" applyFont="1" applyAlignment="1">
      <alignment horizontal="left"/>
    </xf>
    <xf numFmtId="0" fontId="20" fillId="0" borderId="0" xfId="0" quotePrefix="1" applyFont="1" applyAlignment="1">
      <alignment horizontal="center" vertical="center"/>
    </xf>
    <xf numFmtId="3" fontId="13" fillId="0" borderId="0" xfId="0" quotePrefix="1" applyNumberFormat="1" applyFont="1" applyAlignment="1">
      <alignment horizontal="left"/>
    </xf>
    <xf numFmtId="0" fontId="14" fillId="0" borderId="0" xfId="0" quotePrefix="1" applyFont="1" applyAlignment="1">
      <alignment horizontal="left" vertical="center"/>
    </xf>
    <xf numFmtId="0" fontId="15" fillId="0" borderId="0" xfId="0" quotePrefix="1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7" fillId="0" borderId="0" xfId="0" quotePrefix="1" applyFont="1" applyAlignment="1">
      <alignment horizontal="left" vertical="center"/>
    </xf>
    <xf numFmtId="3" fontId="21" fillId="0" borderId="0" xfId="0" applyNumberFormat="1" applyFont="1"/>
    <xf numFmtId="3" fontId="16" fillId="0" borderId="0" xfId="0" quotePrefix="1" applyNumberFormat="1" applyFont="1" applyAlignment="1">
      <alignment horizontal="left" wrapText="1"/>
    </xf>
    <xf numFmtId="3" fontId="13" fillId="0" borderId="0" xfId="0" applyNumberFormat="1" applyFont="1"/>
    <xf numFmtId="0" fontId="22" fillId="0" borderId="0" xfId="0" applyFont="1" applyAlignment="1">
      <alignment horizontal="center" vertical="center"/>
    </xf>
    <xf numFmtId="0" fontId="20" fillId="0" borderId="0" xfId="0" quotePrefix="1" applyFont="1" applyAlignment="1">
      <alignment horizontal="left" vertical="center"/>
    </xf>
    <xf numFmtId="0" fontId="23" fillId="0" borderId="0" xfId="0" applyFont="1"/>
    <xf numFmtId="3" fontId="24" fillId="0" borderId="7" xfId="0" applyNumberFormat="1" applyFont="1" applyBorder="1" applyAlignment="1">
      <alignment horizontal="center"/>
    </xf>
    <xf numFmtId="3" fontId="24" fillId="0" borderId="8" xfId="0" applyNumberFormat="1" applyFont="1" applyBorder="1" applyAlignment="1">
      <alignment horizontal="center"/>
    </xf>
    <xf numFmtId="3" fontId="24" fillId="0" borderId="9" xfId="0" applyNumberFormat="1" applyFont="1" applyBorder="1" applyAlignment="1">
      <alignment horizontal="center"/>
    </xf>
    <xf numFmtId="1" fontId="24" fillId="0" borderId="10" xfId="0" applyNumberFormat="1" applyFont="1" applyBorder="1" applyAlignment="1">
      <alignment wrapText="1"/>
    </xf>
    <xf numFmtId="3" fontId="23" fillId="0" borderId="9" xfId="0" applyNumberFormat="1" applyFont="1" applyBorder="1"/>
    <xf numFmtId="3" fontId="23" fillId="0" borderId="11" xfId="0" applyNumberFormat="1" applyFont="1" applyBorder="1"/>
    <xf numFmtId="3" fontId="23" fillId="0" borderId="12" xfId="0" applyNumberFormat="1" applyFont="1" applyBorder="1"/>
    <xf numFmtId="3" fontId="23" fillId="0" borderId="6" xfId="0" applyNumberFormat="1" applyFont="1" applyBorder="1"/>
    <xf numFmtId="3" fontId="23" fillId="0" borderId="13" xfId="0" applyNumberFormat="1" applyFont="1" applyBorder="1"/>
    <xf numFmtId="1" fontId="23" fillId="0" borderId="14" xfId="0" applyNumberFormat="1" applyFont="1" applyBorder="1" applyAlignment="1">
      <alignment wrapText="1"/>
    </xf>
    <xf numFmtId="1" fontId="23" fillId="0" borderId="14" xfId="0" applyNumberFormat="1" applyFont="1" applyBorder="1" applyAlignment="1">
      <alignment horizontal="left" wrapText="1"/>
    </xf>
    <xf numFmtId="3" fontId="23" fillId="0" borderId="15" xfId="0" applyNumberFormat="1" applyFont="1" applyBorder="1" applyAlignment="1">
      <alignment horizontal="center" vertical="center" wrapText="1"/>
    </xf>
    <xf numFmtId="3" fontId="23" fillId="0" borderId="16" xfId="0" applyNumberFormat="1" applyFont="1" applyBorder="1" applyAlignment="1">
      <alignment horizontal="center" vertical="center" wrapText="1"/>
    </xf>
    <xf numFmtId="3" fontId="23" fillId="0" borderId="17" xfId="0" applyNumberFormat="1" applyFont="1" applyBorder="1" applyAlignment="1">
      <alignment horizontal="center" vertical="center" wrapText="1"/>
    </xf>
    <xf numFmtId="3" fontId="23" fillId="0" borderId="17" xfId="0" applyNumberFormat="1" applyFont="1" applyBorder="1" applyAlignment="1">
      <alignment horizontal="right" vertical="center" wrapText="1"/>
    </xf>
    <xf numFmtId="3" fontId="23" fillId="0" borderId="17" xfId="0" applyNumberFormat="1" applyFont="1" applyBorder="1" applyAlignment="1">
      <alignment horizontal="center" wrapText="1"/>
    </xf>
    <xf numFmtId="3" fontId="23" fillId="0" borderId="17" xfId="0" applyNumberFormat="1" applyFont="1" applyBorder="1"/>
    <xf numFmtId="3" fontId="23" fillId="0" borderId="18" xfId="0" applyNumberFormat="1" applyFont="1" applyBorder="1" applyAlignment="1">
      <alignment horizontal="center" vertical="center" wrapText="1"/>
    </xf>
    <xf numFmtId="1" fontId="23" fillId="0" borderId="19" xfId="0" applyNumberFormat="1" applyFont="1" applyBorder="1" applyAlignment="1">
      <alignment horizontal="left" wrapText="1"/>
    </xf>
    <xf numFmtId="0" fontId="24" fillId="0" borderId="20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1" fontId="24" fillId="0" borderId="23" xfId="0" applyNumberFormat="1" applyFont="1" applyBorder="1" applyAlignment="1">
      <alignment horizontal="left" wrapText="1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1" fontId="24" fillId="0" borderId="19" xfId="0" applyNumberFormat="1" applyFont="1" applyBorder="1" applyAlignment="1">
      <alignment horizontal="right" vertical="top" wrapText="1"/>
    </xf>
    <xf numFmtId="3" fontId="23" fillId="0" borderId="6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3" fontId="23" fillId="0" borderId="6" xfId="0" applyNumberFormat="1" applyFont="1" applyBorder="1" applyAlignment="1">
      <alignment horizontal="center" vertical="center" wrapText="1"/>
    </xf>
    <xf numFmtId="3" fontId="23" fillId="0" borderId="6" xfId="0" applyNumberFormat="1" applyFont="1" applyBorder="1" applyAlignment="1">
      <alignment horizontal="right" vertical="center" wrapText="1"/>
    </xf>
    <xf numFmtId="3" fontId="23" fillId="0" borderId="6" xfId="0" applyNumberFormat="1" applyFont="1" applyBorder="1" applyAlignment="1">
      <alignment horizontal="center" wrapText="1"/>
    </xf>
    <xf numFmtId="3" fontId="23" fillId="0" borderId="13" xfId="0" applyNumberFormat="1" applyFont="1" applyBorder="1" applyAlignment="1">
      <alignment horizontal="center" vertical="center" wrapText="1"/>
    </xf>
    <xf numFmtId="1" fontId="24" fillId="9" borderId="23" xfId="0" applyNumberFormat="1" applyFont="1" applyFill="1" applyBorder="1" applyAlignment="1">
      <alignment horizontal="left" wrapText="1"/>
    </xf>
    <xf numFmtId="1" fontId="24" fillId="9" borderId="19" xfId="0" applyNumberFormat="1" applyFont="1" applyFill="1" applyBorder="1" applyAlignment="1">
      <alignment horizontal="right" vertical="top" wrapText="1"/>
    </xf>
    <xf numFmtId="1" fontId="23" fillId="0" borderId="0" xfId="0" applyNumberFormat="1" applyFont="1" applyAlignment="1">
      <alignment wrapText="1"/>
    </xf>
    <xf numFmtId="0" fontId="17" fillId="0" borderId="0" xfId="0" applyFont="1" applyAlignment="1">
      <alignment horizontal="center" vertical="center" wrapText="1"/>
    </xf>
    <xf numFmtId="0" fontId="27" fillId="2" borderId="0" xfId="0" applyFont="1" applyFill="1" applyAlignment="1">
      <alignment horizont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81AA71B-2DB8-4CB7-98E4-6970CFB0F08F}"/>
            </a:ext>
          </a:extLst>
        </xdr:cNvPr>
        <xdr:cNvSpPr>
          <a:spLocks noChangeShapeType="1"/>
        </xdr:cNvSpPr>
      </xdr:nvSpPr>
      <xdr:spPr bwMode="auto">
        <a:xfrm>
          <a:off x="19050" y="504825"/>
          <a:ext cx="7429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5BA58451-5C39-4C38-90E2-CC08341E40E6}"/>
            </a:ext>
          </a:extLst>
        </xdr:cNvPr>
        <xdr:cNvSpPr>
          <a:spLocks noChangeShapeType="1"/>
        </xdr:cNvSpPr>
      </xdr:nvSpPr>
      <xdr:spPr bwMode="auto">
        <a:xfrm>
          <a:off x="9525" y="504825"/>
          <a:ext cx="752475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CF14E140-E230-4125-B761-0DBC32E2B64B}"/>
            </a:ext>
          </a:extLst>
        </xdr:cNvPr>
        <xdr:cNvSpPr>
          <a:spLocks noChangeShapeType="1"/>
        </xdr:cNvSpPr>
      </xdr:nvSpPr>
      <xdr:spPr bwMode="auto">
        <a:xfrm>
          <a:off x="19050" y="2933700"/>
          <a:ext cx="7429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8963227A-CA89-46B3-80BB-D0A0D5D982FF}"/>
            </a:ext>
          </a:extLst>
        </xdr:cNvPr>
        <xdr:cNvSpPr>
          <a:spLocks noChangeShapeType="1"/>
        </xdr:cNvSpPr>
      </xdr:nvSpPr>
      <xdr:spPr bwMode="auto">
        <a:xfrm>
          <a:off x="9525" y="2933700"/>
          <a:ext cx="752475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D873B505-3E7A-4D42-911D-007244EA6048}"/>
            </a:ext>
          </a:extLst>
        </xdr:cNvPr>
        <xdr:cNvSpPr>
          <a:spLocks noChangeShapeType="1"/>
        </xdr:cNvSpPr>
      </xdr:nvSpPr>
      <xdr:spPr bwMode="auto">
        <a:xfrm>
          <a:off x="19050" y="5038725"/>
          <a:ext cx="7429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5F324A26-9765-48AC-9AAC-C457BF4B14C2}"/>
            </a:ext>
          </a:extLst>
        </xdr:cNvPr>
        <xdr:cNvSpPr>
          <a:spLocks noChangeShapeType="1"/>
        </xdr:cNvSpPr>
      </xdr:nvSpPr>
      <xdr:spPr bwMode="auto">
        <a:xfrm>
          <a:off x="9525" y="5038725"/>
          <a:ext cx="752475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FEF43-C19C-4B7E-A94E-B0BA16AA0B5D}">
  <dimension ref="A1:H168"/>
  <sheetViews>
    <sheetView view="pageBreakPreview" zoomScale="115" zoomScaleNormal="100" zoomScaleSheetLayoutView="115" workbookViewId="0">
      <selection activeCell="E54" sqref="E54"/>
    </sheetView>
  </sheetViews>
  <sheetFormatPr defaultColWidth="11.42578125" defaultRowHeight="12.75" x14ac:dyDescent="0.2"/>
  <cols>
    <col min="1" max="1" width="16" style="59" customWidth="1"/>
    <col min="2" max="2" width="15" style="59" customWidth="1"/>
    <col min="3" max="3" width="12.42578125" style="59" customWidth="1"/>
    <col min="4" max="4" width="13.7109375" style="58" customWidth="1"/>
    <col min="5" max="5" width="14" style="57" customWidth="1"/>
    <col min="6" max="6" width="11.5703125" style="57" customWidth="1"/>
    <col min="7" max="7" width="13.28515625" style="57" customWidth="1"/>
    <col min="8" max="8" width="13.140625" style="57" customWidth="1"/>
    <col min="9" max="9" width="7.85546875" style="57" customWidth="1"/>
    <col min="10" max="10" width="14.28515625" style="57" customWidth="1"/>
    <col min="11" max="11" width="7.85546875" style="57" customWidth="1"/>
    <col min="12" max="256" width="11.42578125" style="57"/>
    <col min="257" max="257" width="16" style="57" customWidth="1"/>
    <col min="258" max="258" width="15" style="57" customWidth="1"/>
    <col min="259" max="259" width="12.42578125" style="57" customWidth="1"/>
    <col min="260" max="260" width="13.7109375" style="57" customWidth="1"/>
    <col min="261" max="261" width="14" style="57" customWidth="1"/>
    <col min="262" max="262" width="11.5703125" style="57" customWidth="1"/>
    <col min="263" max="263" width="13.28515625" style="57" customWidth="1"/>
    <col min="264" max="264" width="13.140625" style="57" customWidth="1"/>
    <col min="265" max="265" width="7.85546875" style="57" customWidth="1"/>
    <col min="266" max="266" width="14.28515625" style="57" customWidth="1"/>
    <col min="267" max="267" width="7.85546875" style="57" customWidth="1"/>
    <col min="268" max="512" width="11.42578125" style="57"/>
    <col min="513" max="513" width="16" style="57" customWidth="1"/>
    <col min="514" max="514" width="15" style="57" customWidth="1"/>
    <col min="515" max="515" width="12.42578125" style="57" customWidth="1"/>
    <col min="516" max="516" width="13.7109375" style="57" customWidth="1"/>
    <col min="517" max="517" width="14" style="57" customWidth="1"/>
    <col min="518" max="518" width="11.5703125" style="57" customWidth="1"/>
    <col min="519" max="519" width="13.28515625" style="57" customWidth="1"/>
    <col min="520" max="520" width="13.140625" style="57" customWidth="1"/>
    <col min="521" max="521" width="7.85546875" style="57" customWidth="1"/>
    <col min="522" max="522" width="14.28515625" style="57" customWidth="1"/>
    <col min="523" max="523" width="7.85546875" style="57" customWidth="1"/>
    <col min="524" max="768" width="11.42578125" style="57"/>
    <col min="769" max="769" width="16" style="57" customWidth="1"/>
    <col min="770" max="770" width="15" style="57" customWidth="1"/>
    <col min="771" max="771" width="12.42578125" style="57" customWidth="1"/>
    <col min="772" max="772" width="13.7109375" style="57" customWidth="1"/>
    <col min="773" max="773" width="14" style="57" customWidth="1"/>
    <col min="774" max="774" width="11.5703125" style="57" customWidth="1"/>
    <col min="775" max="775" width="13.28515625" style="57" customWidth="1"/>
    <col min="776" max="776" width="13.140625" style="57" customWidth="1"/>
    <col min="777" max="777" width="7.85546875" style="57" customWidth="1"/>
    <col min="778" max="778" width="14.28515625" style="57" customWidth="1"/>
    <col min="779" max="779" width="7.85546875" style="57" customWidth="1"/>
    <col min="780" max="1024" width="11.42578125" style="57"/>
    <col min="1025" max="1025" width="16" style="57" customWidth="1"/>
    <col min="1026" max="1026" width="15" style="57" customWidth="1"/>
    <col min="1027" max="1027" width="12.42578125" style="57" customWidth="1"/>
    <col min="1028" max="1028" width="13.7109375" style="57" customWidth="1"/>
    <col min="1029" max="1029" width="14" style="57" customWidth="1"/>
    <col min="1030" max="1030" width="11.5703125" style="57" customWidth="1"/>
    <col min="1031" max="1031" width="13.28515625" style="57" customWidth="1"/>
    <col min="1032" max="1032" width="13.140625" style="57" customWidth="1"/>
    <col min="1033" max="1033" width="7.85546875" style="57" customWidth="1"/>
    <col min="1034" max="1034" width="14.28515625" style="57" customWidth="1"/>
    <col min="1035" max="1035" width="7.85546875" style="57" customWidth="1"/>
    <col min="1036" max="1280" width="11.42578125" style="57"/>
    <col min="1281" max="1281" width="16" style="57" customWidth="1"/>
    <col min="1282" max="1282" width="15" style="57" customWidth="1"/>
    <col min="1283" max="1283" width="12.42578125" style="57" customWidth="1"/>
    <col min="1284" max="1284" width="13.7109375" style="57" customWidth="1"/>
    <col min="1285" max="1285" width="14" style="57" customWidth="1"/>
    <col min="1286" max="1286" width="11.5703125" style="57" customWidth="1"/>
    <col min="1287" max="1287" width="13.28515625" style="57" customWidth="1"/>
    <col min="1288" max="1288" width="13.140625" style="57" customWidth="1"/>
    <col min="1289" max="1289" width="7.85546875" style="57" customWidth="1"/>
    <col min="1290" max="1290" width="14.28515625" style="57" customWidth="1"/>
    <col min="1291" max="1291" width="7.85546875" style="57" customWidth="1"/>
    <col min="1292" max="1536" width="11.42578125" style="57"/>
    <col min="1537" max="1537" width="16" style="57" customWidth="1"/>
    <col min="1538" max="1538" width="15" style="57" customWidth="1"/>
    <col min="1539" max="1539" width="12.42578125" style="57" customWidth="1"/>
    <col min="1540" max="1540" width="13.7109375" style="57" customWidth="1"/>
    <col min="1541" max="1541" width="14" style="57" customWidth="1"/>
    <col min="1542" max="1542" width="11.5703125" style="57" customWidth="1"/>
    <col min="1543" max="1543" width="13.28515625" style="57" customWidth="1"/>
    <col min="1544" max="1544" width="13.140625" style="57" customWidth="1"/>
    <col min="1545" max="1545" width="7.85546875" style="57" customWidth="1"/>
    <col min="1546" max="1546" width="14.28515625" style="57" customWidth="1"/>
    <col min="1547" max="1547" width="7.85546875" style="57" customWidth="1"/>
    <col min="1548" max="1792" width="11.42578125" style="57"/>
    <col min="1793" max="1793" width="16" style="57" customWidth="1"/>
    <col min="1794" max="1794" width="15" style="57" customWidth="1"/>
    <col min="1795" max="1795" width="12.42578125" style="57" customWidth="1"/>
    <col min="1796" max="1796" width="13.7109375" style="57" customWidth="1"/>
    <col min="1797" max="1797" width="14" style="57" customWidth="1"/>
    <col min="1798" max="1798" width="11.5703125" style="57" customWidth="1"/>
    <col min="1799" max="1799" width="13.28515625" style="57" customWidth="1"/>
    <col min="1800" max="1800" width="13.140625" style="57" customWidth="1"/>
    <col min="1801" max="1801" width="7.85546875" style="57" customWidth="1"/>
    <col min="1802" max="1802" width="14.28515625" style="57" customWidth="1"/>
    <col min="1803" max="1803" width="7.85546875" style="57" customWidth="1"/>
    <col min="1804" max="2048" width="11.42578125" style="57"/>
    <col min="2049" max="2049" width="16" style="57" customWidth="1"/>
    <col min="2050" max="2050" width="15" style="57" customWidth="1"/>
    <col min="2051" max="2051" width="12.42578125" style="57" customWidth="1"/>
    <col min="2052" max="2052" width="13.7109375" style="57" customWidth="1"/>
    <col min="2053" max="2053" width="14" style="57" customWidth="1"/>
    <col min="2054" max="2054" width="11.5703125" style="57" customWidth="1"/>
    <col min="2055" max="2055" width="13.28515625" style="57" customWidth="1"/>
    <col min="2056" max="2056" width="13.140625" style="57" customWidth="1"/>
    <col min="2057" max="2057" width="7.85546875" style="57" customWidth="1"/>
    <col min="2058" max="2058" width="14.28515625" style="57" customWidth="1"/>
    <col min="2059" max="2059" width="7.85546875" style="57" customWidth="1"/>
    <col min="2060" max="2304" width="11.42578125" style="57"/>
    <col min="2305" max="2305" width="16" style="57" customWidth="1"/>
    <col min="2306" max="2306" width="15" style="57" customWidth="1"/>
    <col min="2307" max="2307" width="12.42578125" style="57" customWidth="1"/>
    <col min="2308" max="2308" width="13.7109375" style="57" customWidth="1"/>
    <col min="2309" max="2309" width="14" style="57" customWidth="1"/>
    <col min="2310" max="2310" width="11.5703125" style="57" customWidth="1"/>
    <col min="2311" max="2311" width="13.28515625" style="57" customWidth="1"/>
    <col min="2312" max="2312" width="13.140625" style="57" customWidth="1"/>
    <col min="2313" max="2313" width="7.85546875" style="57" customWidth="1"/>
    <col min="2314" max="2314" width="14.28515625" style="57" customWidth="1"/>
    <col min="2315" max="2315" width="7.85546875" style="57" customWidth="1"/>
    <col min="2316" max="2560" width="11.42578125" style="57"/>
    <col min="2561" max="2561" width="16" style="57" customWidth="1"/>
    <col min="2562" max="2562" width="15" style="57" customWidth="1"/>
    <col min="2563" max="2563" width="12.42578125" style="57" customWidth="1"/>
    <col min="2564" max="2564" width="13.7109375" style="57" customWidth="1"/>
    <col min="2565" max="2565" width="14" style="57" customWidth="1"/>
    <col min="2566" max="2566" width="11.5703125" style="57" customWidth="1"/>
    <col min="2567" max="2567" width="13.28515625" style="57" customWidth="1"/>
    <col min="2568" max="2568" width="13.140625" style="57" customWidth="1"/>
    <col min="2569" max="2569" width="7.85546875" style="57" customWidth="1"/>
    <col min="2570" max="2570" width="14.28515625" style="57" customWidth="1"/>
    <col min="2571" max="2571" width="7.85546875" style="57" customWidth="1"/>
    <col min="2572" max="2816" width="11.42578125" style="57"/>
    <col min="2817" max="2817" width="16" style="57" customWidth="1"/>
    <col min="2818" max="2818" width="15" style="57" customWidth="1"/>
    <col min="2819" max="2819" width="12.42578125" style="57" customWidth="1"/>
    <col min="2820" max="2820" width="13.7109375" style="57" customWidth="1"/>
    <col min="2821" max="2821" width="14" style="57" customWidth="1"/>
    <col min="2822" max="2822" width="11.5703125" style="57" customWidth="1"/>
    <col min="2823" max="2823" width="13.28515625" style="57" customWidth="1"/>
    <col min="2824" max="2824" width="13.140625" style="57" customWidth="1"/>
    <col min="2825" max="2825" width="7.85546875" style="57" customWidth="1"/>
    <col min="2826" max="2826" width="14.28515625" style="57" customWidth="1"/>
    <col min="2827" max="2827" width="7.85546875" style="57" customWidth="1"/>
    <col min="2828" max="3072" width="11.42578125" style="57"/>
    <col min="3073" max="3073" width="16" style="57" customWidth="1"/>
    <col min="3074" max="3074" width="15" style="57" customWidth="1"/>
    <col min="3075" max="3075" width="12.42578125" style="57" customWidth="1"/>
    <col min="3076" max="3076" width="13.7109375" style="57" customWidth="1"/>
    <col min="3077" max="3077" width="14" style="57" customWidth="1"/>
    <col min="3078" max="3078" width="11.5703125" style="57" customWidth="1"/>
    <col min="3079" max="3079" width="13.28515625" style="57" customWidth="1"/>
    <col min="3080" max="3080" width="13.140625" style="57" customWidth="1"/>
    <col min="3081" max="3081" width="7.85546875" style="57" customWidth="1"/>
    <col min="3082" max="3082" width="14.28515625" style="57" customWidth="1"/>
    <col min="3083" max="3083" width="7.85546875" style="57" customWidth="1"/>
    <col min="3084" max="3328" width="11.42578125" style="57"/>
    <col min="3329" max="3329" width="16" style="57" customWidth="1"/>
    <col min="3330" max="3330" width="15" style="57" customWidth="1"/>
    <col min="3331" max="3331" width="12.42578125" style="57" customWidth="1"/>
    <col min="3332" max="3332" width="13.7109375" style="57" customWidth="1"/>
    <col min="3333" max="3333" width="14" style="57" customWidth="1"/>
    <col min="3334" max="3334" width="11.5703125" style="57" customWidth="1"/>
    <col min="3335" max="3335" width="13.28515625" style="57" customWidth="1"/>
    <col min="3336" max="3336" width="13.140625" style="57" customWidth="1"/>
    <col min="3337" max="3337" width="7.85546875" style="57" customWidth="1"/>
    <col min="3338" max="3338" width="14.28515625" style="57" customWidth="1"/>
    <col min="3339" max="3339" width="7.85546875" style="57" customWidth="1"/>
    <col min="3340" max="3584" width="11.42578125" style="57"/>
    <col min="3585" max="3585" width="16" style="57" customWidth="1"/>
    <col min="3586" max="3586" width="15" style="57" customWidth="1"/>
    <col min="3587" max="3587" width="12.42578125" style="57" customWidth="1"/>
    <col min="3588" max="3588" width="13.7109375" style="57" customWidth="1"/>
    <col min="3589" max="3589" width="14" style="57" customWidth="1"/>
    <col min="3590" max="3590" width="11.5703125" style="57" customWidth="1"/>
    <col min="3591" max="3591" width="13.28515625" style="57" customWidth="1"/>
    <col min="3592" max="3592" width="13.140625" style="57" customWidth="1"/>
    <col min="3593" max="3593" width="7.85546875" style="57" customWidth="1"/>
    <col min="3594" max="3594" width="14.28515625" style="57" customWidth="1"/>
    <col min="3595" max="3595" width="7.85546875" style="57" customWidth="1"/>
    <col min="3596" max="3840" width="11.42578125" style="57"/>
    <col min="3841" max="3841" width="16" style="57" customWidth="1"/>
    <col min="3842" max="3842" width="15" style="57" customWidth="1"/>
    <col min="3843" max="3843" width="12.42578125" style="57" customWidth="1"/>
    <col min="3844" max="3844" width="13.7109375" style="57" customWidth="1"/>
    <col min="3845" max="3845" width="14" style="57" customWidth="1"/>
    <col min="3846" max="3846" width="11.5703125" style="57" customWidth="1"/>
    <col min="3847" max="3847" width="13.28515625" style="57" customWidth="1"/>
    <col min="3848" max="3848" width="13.140625" style="57" customWidth="1"/>
    <col min="3849" max="3849" width="7.85546875" style="57" customWidth="1"/>
    <col min="3850" max="3850" width="14.28515625" style="57" customWidth="1"/>
    <col min="3851" max="3851" width="7.85546875" style="57" customWidth="1"/>
    <col min="3852" max="4096" width="11.42578125" style="57"/>
    <col min="4097" max="4097" width="16" style="57" customWidth="1"/>
    <col min="4098" max="4098" width="15" style="57" customWidth="1"/>
    <col min="4099" max="4099" width="12.42578125" style="57" customWidth="1"/>
    <col min="4100" max="4100" width="13.7109375" style="57" customWidth="1"/>
    <col min="4101" max="4101" width="14" style="57" customWidth="1"/>
    <col min="4102" max="4102" width="11.5703125" style="57" customWidth="1"/>
    <col min="4103" max="4103" width="13.28515625" style="57" customWidth="1"/>
    <col min="4104" max="4104" width="13.140625" style="57" customWidth="1"/>
    <col min="4105" max="4105" width="7.85546875" style="57" customWidth="1"/>
    <col min="4106" max="4106" width="14.28515625" style="57" customWidth="1"/>
    <col min="4107" max="4107" width="7.85546875" style="57" customWidth="1"/>
    <col min="4108" max="4352" width="11.42578125" style="57"/>
    <col min="4353" max="4353" width="16" style="57" customWidth="1"/>
    <col min="4354" max="4354" width="15" style="57" customWidth="1"/>
    <col min="4355" max="4355" width="12.42578125" style="57" customWidth="1"/>
    <col min="4356" max="4356" width="13.7109375" style="57" customWidth="1"/>
    <col min="4357" max="4357" width="14" style="57" customWidth="1"/>
    <col min="4358" max="4358" width="11.5703125" style="57" customWidth="1"/>
    <col min="4359" max="4359" width="13.28515625" style="57" customWidth="1"/>
    <col min="4360" max="4360" width="13.140625" style="57" customWidth="1"/>
    <col min="4361" max="4361" width="7.85546875" style="57" customWidth="1"/>
    <col min="4362" max="4362" width="14.28515625" style="57" customWidth="1"/>
    <col min="4363" max="4363" width="7.85546875" style="57" customWidth="1"/>
    <col min="4364" max="4608" width="11.42578125" style="57"/>
    <col min="4609" max="4609" width="16" style="57" customWidth="1"/>
    <col min="4610" max="4610" width="15" style="57" customWidth="1"/>
    <col min="4611" max="4611" width="12.42578125" style="57" customWidth="1"/>
    <col min="4612" max="4612" width="13.7109375" style="57" customWidth="1"/>
    <col min="4613" max="4613" width="14" style="57" customWidth="1"/>
    <col min="4614" max="4614" width="11.5703125" style="57" customWidth="1"/>
    <col min="4615" max="4615" width="13.28515625" style="57" customWidth="1"/>
    <col min="4616" max="4616" width="13.140625" style="57" customWidth="1"/>
    <col min="4617" max="4617" width="7.85546875" style="57" customWidth="1"/>
    <col min="4618" max="4618" width="14.28515625" style="57" customWidth="1"/>
    <col min="4619" max="4619" width="7.85546875" style="57" customWidth="1"/>
    <col min="4620" max="4864" width="11.42578125" style="57"/>
    <col min="4865" max="4865" width="16" style="57" customWidth="1"/>
    <col min="4866" max="4866" width="15" style="57" customWidth="1"/>
    <col min="4867" max="4867" width="12.42578125" style="57" customWidth="1"/>
    <col min="4868" max="4868" width="13.7109375" style="57" customWidth="1"/>
    <col min="4869" max="4869" width="14" style="57" customWidth="1"/>
    <col min="4870" max="4870" width="11.5703125" style="57" customWidth="1"/>
    <col min="4871" max="4871" width="13.28515625" style="57" customWidth="1"/>
    <col min="4872" max="4872" width="13.140625" style="57" customWidth="1"/>
    <col min="4873" max="4873" width="7.85546875" style="57" customWidth="1"/>
    <col min="4874" max="4874" width="14.28515625" style="57" customWidth="1"/>
    <col min="4875" max="4875" width="7.85546875" style="57" customWidth="1"/>
    <col min="4876" max="5120" width="11.42578125" style="57"/>
    <col min="5121" max="5121" width="16" style="57" customWidth="1"/>
    <col min="5122" max="5122" width="15" style="57" customWidth="1"/>
    <col min="5123" max="5123" width="12.42578125" style="57" customWidth="1"/>
    <col min="5124" max="5124" width="13.7109375" style="57" customWidth="1"/>
    <col min="5125" max="5125" width="14" style="57" customWidth="1"/>
    <col min="5126" max="5126" width="11.5703125" style="57" customWidth="1"/>
    <col min="5127" max="5127" width="13.28515625" style="57" customWidth="1"/>
    <col min="5128" max="5128" width="13.140625" style="57" customWidth="1"/>
    <col min="5129" max="5129" width="7.85546875" style="57" customWidth="1"/>
    <col min="5130" max="5130" width="14.28515625" style="57" customWidth="1"/>
    <col min="5131" max="5131" width="7.85546875" style="57" customWidth="1"/>
    <col min="5132" max="5376" width="11.42578125" style="57"/>
    <col min="5377" max="5377" width="16" style="57" customWidth="1"/>
    <col min="5378" max="5378" width="15" style="57" customWidth="1"/>
    <col min="5379" max="5379" width="12.42578125" style="57" customWidth="1"/>
    <col min="5380" max="5380" width="13.7109375" style="57" customWidth="1"/>
    <col min="5381" max="5381" width="14" style="57" customWidth="1"/>
    <col min="5382" max="5382" width="11.5703125" style="57" customWidth="1"/>
    <col min="5383" max="5383" width="13.28515625" style="57" customWidth="1"/>
    <col min="5384" max="5384" width="13.140625" style="57" customWidth="1"/>
    <col min="5385" max="5385" width="7.85546875" style="57" customWidth="1"/>
    <col min="5386" max="5386" width="14.28515625" style="57" customWidth="1"/>
    <col min="5387" max="5387" width="7.85546875" style="57" customWidth="1"/>
    <col min="5388" max="5632" width="11.42578125" style="57"/>
    <col min="5633" max="5633" width="16" style="57" customWidth="1"/>
    <col min="5634" max="5634" width="15" style="57" customWidth="1"/>
    <col min="5635" max="5635" width="12.42578125" style="57" customWidth="1"/>
    <col min="5636" max="5636" width="13.7109375" style="57" customWidth="1"/>
    <col min="5637" max="5637" width="14" style="57" customWidth="1"/>
    <col min="5638" max="5638" width="11.5703125" style="57" customWidth="1"/>
    <col min="5639" max="5639" width="13.28515625" style="57" customWidth="1"/>
    <col min="5640" max="5640" width="13.140625" style="57" customWidth="1"/>
    <col min="5641" max="5641" width="7.85546875" style="57" customWidth="1"/>
    <col min="5642" max="5642" width="14.28515625" style="57" customWidth="1"/>
    <col min="5643" max="5643" width="7.85546875" style="57" customWidth="1"/>
    <col min="5644" max="5888" width="11.42578125" style="57"/>
    <col min="5889" max="5889" width="16" style="57" customWidth="1"/>
    <col min="5890" max="5890" width="15" style="57" customWidth="1"/>
    <col min="5891" max="5891" width="12.42578125" style="57" customWidth="1"/>
    <col min="5892" max="5892" width="13.7109375" style="57" customWidth="1"/>
    <col min="5893" max="5893" width="14" style="57" customWidth="1"/>
    <col min="5894" max="5894" width="11.5703125" style="57" customWidth="1"/>
    <col min="5895" max="5895" width="13.28515625" style="57" customWidth="1"/>
    <col min="5896" max="5896" width="13.140625" style="57" customWidth="1"/>
    <col min="5897" max="5897" width="7.85546875" style="57" customWidth="1"/>
    <col min="5898" max="5898" width="14.28515625" style="57" customWidth="1"/>
    <col min="5899" max="5899" width="7.85546875" style="57" customWidth="1"/>
    <col min="5900" max="6144" width="11.42578125" style="57"/>
    <col min="6145" max="6145" width="16" style="57" customWidth="1"/>
    <col min="6146" max="6146" width="15" style="57" customWidth="1"/>
    <col min="6147" max="6147" width="12.42578125" style="57" customWidth="1"/>
    <col min="6148" max="6148" width="13.7109375" style="57" customWidth="1"/>
    <col min="6149" max="6149" width="14" style="57" customWidth="1"/>
    <col min="6150" max="6150" width="11.5703125" style="57" customWidth="1"/>
    <col min="6151" max="6151" width="13.28515625" style="57" customWidth="1"/>
    <col min="6152" max="6152" width="13.140625" style="57" customWidth="1"/>
    <col min="6153" max="6153" width="7.85546875" style="57" customWidth="1"/>
    <col min="6154" max="6154" width="14.28515625" style="57" customWidth="1"/>
    <col min="6155" max="6155" width="7.85546875" style="57" customWidth="1"/>
    <col min="6156" max="6400" width="11.42578125" style="57"/>
    <col min="6401" max="6401" width="16" style="57" customWidth="1"/>
    <col min="6402" max="6402" width="15" style="57" customWidth="1"/>
    <col min="6403" max="6403" width="12.42578125" style="57" customWidth="1"/>
    <col min="6404" max="6404" width="13.7109375" style="57" customWidth="1"/>
    <col min="6405" max="6405" width="14" style="57" customWidth="1"/>
    <col min="6406" max="6406" width="11.5703125" style="57" customWidth="1"/>
    <col min="6407" max="6407" width="13.28515625" style="57" customWidth="1"/>
    <col min="6408" max="6408" width="13.140625" style="57" customWidth="1"/>
    <col min="6409" max="6409" width="7.85546875" style="57" customWidth="1"/>
    <col min="6410" max="6410" width="14.28515625" style="57" customWidth="1"/>
    <col min="6411" max="6411" width="7.85546875" style="57" customWidth="1"/>
    <col min="6412" max="6656" width="11.42578125" style="57"/>
    <col min="6657" max="6657" width="16" style="57" customWidth="1"/>
    <col min="6658" max="6658" width="15" style="57" customWidth="1"/>
    <col min="6659" max="6659" width="12.42578125" style="57" customWidth="1"/>
    <col min="6660" max="6660" width="13.7109375" style="57" customWidth="1"/>
    <col min="6661" max="6661" width="14" style="57" customWidth="1"/>
    <col min="6662" max="6662" width="11.5703125" style="57" customWidth="1"/>
    <col min="6663" max="6663" width="13.28515625" style="57" customWidth="1"/>
    <col min="6664" max="6664" width="13.140625" style="57" customWidth="1"/>
    <col min="6665" max="6665" width="7.85546875" style="57" customWidth="1"/>
    <col min="6666" max="6666" width="14.28515625" style="57" customWidth="1"/>
    <col min="6667" max="6667" width="7.85546875" style="57" customWidth="1"/>
    <col min="6668" max="6912" width="11.42578125" style="57"/>
    <col min="6913" max="6913" width="16" style="57" customWidth="1"/>
    <col min="6914" max="6914" width="15" style="57" customWidth="1"/>
    <col min="6915" max="6915" width="12.42578125" style="57" customWidth="1"/>
    <col min="6916" max="6916" width="13.7109375" style="57" customWidth="1"/>
    <col min="6917" max="6917" width="14" style="57" customWidth="1"/>
    <col min="6918" max="6918" width="11.5703125" style="57" customWidth="1"/>
    <col min="6919" max="6919" width="13.28515625" style="57" customWidth="1"/>
    <col min="6920" max="6920" width="13.140625" style="57" customWidth="1"/>
    <col min="6921" max="6921" width="7.85546875" style="57" customWidth="1"/>
    <col min="6922" max="6922" width="14.28515625" style="57" customWidth="1"/>
    <col min="6923" max="6923" width="7.85546875" style="57" customWidth="1"/>
    <col min="6924" max="7168" width="11.42578125" style="57"/>
    <col min="7169" max="7169" width="16" style="57" customWidth="1"/>
    <col min="7170" max="7170" width="15" style="57" customWidth="1"/>
    <col min="7171" max="7171" width="12.42578125" style="57" customWidth="1"/>
    <col min="7172" max="7172" width="13.7109375" style="57" customWidth="1"/>
    <col min="7173" max="7173" width="14" style="57" customWidth="1"/>
    <col min="7174" max="7174" width="11.5703125" style="57" customWidth="1"/>
    <col min="7175" max="7175" width="13.28515625" style="57" customWidth="1"/>
    <col min="7176" max="7176" width="13.140625" style="57" customWidth="1"/>
    <col min="7177" max="7177" width="7.85546875" style="57" customWidth="1"/>
    <col min="7178" max="7178" width="14.28515625" style="57" customWidth="1"/>
    <col min="7179" max="7179" width="7.85546875" style="57" customWidth="1"/>
    <col min="7180" max="7424" width="11.42578125" style="57"/>
    <col min="7425" max="7425" width="16" style="57" customWidth="1"/>
    <col min="7426" max="7426" width="15" style="57" customWidth="1"/>
    <col min="7427" max="7427" width="12.42578125" style="57" customWidth="1"/>
    <col min="7428" max="7428" width="13.7109375" style="57" customWidth="1"/>
    <col min="7429" max="7429" width="14" style="57" customWidth="1"/>
    <col min="7430" max="7430" width="11.5703125" style="57" customWidth="1"/>
    <col min="7431" max="7431" width="13.28515625" style="57" customWidth="1"/>
    <col min="7432" max="7432" width="13.140625" style="57" customWidth="1"/>
    <col min="7433" max="7433" width="7.85546875" style="57" customWidth="1"/>
    <col min="7434" max="7434" width="14.28515625" style="57" customWidth="1"/>
    <col min="7435" max="7435" width="7.85546875" style="57" customWidth="1"/>
    <col min="7436" max="7680" width="11.42578125" style="57"/>
    <col min="7681" max="7681" width="16" style="57" customWidth="1"/>
    <col min="7682" max="7682" width="15" style="57" customWidth="1"/>
    <col min="7683" max="7683" width="12.42578125" style="57" customWidth="1"/>
    <col min="7684" max="7684" width="13.7109375" style="57" customWidth="1"/>
    <col min="7685" max="7685" width="14" style="57" customWidth="1"/>
    <col min="7686" max="7686" width="11.5703125" style="57" customWidth="1"/>
    <col min="7687" max="7687" width="13.28515625" style="57" customWidth="1"/>
    <col min="7688" max="7688" width="13.140625" style="57" customWidth="1"/>
    <col min="7689" max="7689" width="7.85546875" style="57" customWidth="1"/>
    <col min="7690" max="7690" width="14.28515625" style="57" customWidth="1"/>
    <col min="7691" max="7691" width="7.85546875" style="57" customWidth="1"/>
    <col min="7692" max="7936" width="11.42578125" style="57"/>
    <col min="7937" max="7937" width="16" style="57" customWidth="1"/>
    <col min="7938" max="7938" width="15" style="57" customWidth="1"/>
    <col min="7939" max="7939" width="12.42578125" style="57" customWidth="1"/>
    <col min="7940" max="7940" width="13.7109375" style="57" customWidth="1"/>
    <col min="7941" max="7941" width="14" style="57" customWidth="1"/>
    <col min="7942" max="7942" width="11.5703125" style="57" customWidth="1"/>
    <col min="7943" max="7943" width="13.28515625" style="57" customWidth="1"/>
    <col min="7944" max="7944" width="13.140625" style="57" customWidth="1"/>
    <col min="7945" max="7945" width="7.85546875" style="57" customWidth="1"/>
    <col min="7946" max="7946" width="14.28515625" style="57" customWidth="1"/>
    <col min="7947" max="7947" width="7.85546875" style="57" customWidth="1"/>
    <col min="7948" max="8192" width="11.42578125" style="57"/>
    <col min="8193" max="8193" width="16" style="57" customWidth="1"/>
    <col min="8194" max="8194" width="15" style="57" customWidth="1"/>
    <col min="8195" max="8195" width="12.42578125" style="57" customWidth="1"/>
    <col min="8196" max="8196" width="13.7109375" style="57" customWidth="1"/>
    <col min="8197" max="8197" width="14" style="57" customWidth="1"/>
    <col min="8198" max="8198" width="11.5703125" style="57" customWidth="1"/>
    <col min="8199" max="8199" width="13.28515625" style="57" customWidth="1"/>
    <col min="8200" max="8200" width="13.140625" style="57" customWidth="1"/>
    <col min="8201" max="8201" width="7.85546875" style="57" customWidth="1"/>
    <col min="8202" max="8202" width="14.28515625" style="57" customWidth="1"/>
    <col min="8203" max="8203" width="7.85546875" style="57" customWidth="1"/>
    <col min="8204" max="8448" width="11.42578125" style="57"/>
    <col min="8449" max="8449" width="16" style="57" customWidth="1"/>
    <col min="8450" max="8450" width="15" style="57" customWidth="1"/>
    <col min="8451" max="8451" width="12.42578125" style="57" customWidth="1"/>
    <col min="8452" max="8452" width="13.7109375" style="57" customWidth="1"/>
    <col min="8453" max="8453" width="14" style="57" customWidth="1"/>
    <col min="8454" max="8454" width="11.5703125" style="57" customWidth="1"/>
    <col min="8455" max="8455" width="13.28515625" style="57" customWidth="1"/>
    <col min="8456" max="8456" width="13.140625" style="57" customWidth="1"/>
    <col min="8457" max="8457" width="7.85546875" style="57" customWidth="1"/>
    <col min="8458" max="8458" width="14.28515625" style="57" customWidth="1"/>
    <col min="8459" max="8459" width="7.85546875" style="57" customWidth="1"/>
    <col min="8460" max="8704" width="11.42578125" style="57"/>
    <col min="8705" max="8705" width="16" style="57" customWidth="1"/>
    <col min="8706" max="8706" width="15" style="57" customWidth="1"/>
    <col min="8707" max="8707" width="12.42578125" style="57" customWidth="1"/>
    <col min="8708" max="8708" width="13.7109375" style="57" customWidth="1"/>
    <col min="8709" max="8709" width="14" style="57" customWidth="1"/>
    <col min="8710" max="8710" width="11.5703125" style="57" customWidth="1"/>
    <col min="8711" max="8711" width="13.28515625" style="57" customWidth="1"/>
    <col min="8712" max="8712" width="13.140625" style="57" customWidth="1"/>
    <col min="8713" max="8713" width="7.85546875" style="57" customWidth="1"/>
    <col min="8714" max="8714" width="14.28515625" style="57" customWidth="1"/>
    <col min="8715" max="8715" width="7.85546875" style="57" customWidth="1"/>
    <col min="8716" max="8960" width="11.42578125" style="57"/>
    <col min="8961" max="8961" width="16" style="57" customWidth="1"/>
    <col min="8962" max="8962" width="15" style="57" customWidth="1"/>
    <col min="8963" max="8963" width="12.42578125" style="57" customWidth="1"/>
    <col min="8964" max="8964" width="13.7109375" style="57" customWidth="1"/>
    <col min="8965" max="8965" width="14" style="57" customWidth="1"/>
    <col min="8966" max="8966" width="11.5703125" style="57" customWidth="1"/>
    <col min="8967" max="8967" width="13.28515625" style="57" customWidth="1"/>
    <col min="8968" max="8968" width="13.140625" style="57" customWidth="1"/>
    <col min="8969" max="8969" width="7.85546875" style="57" customWidth="1"/>
    <col min="8970" max="8970" width="14.28515625" style="57" customWidth="1"/>
    <col min="8971" max="8971" width="7.85546875" style="57" customWidth="1"/>
    <col min="8972" max="9216" width="11.42578125" style="57"/>
    <col min="9217" max="9217" width="16" style="57" customWidth="1"/>
    <col min="9218" max="9218" width="15" style="57" customWidth="1"/>
    <col min="9219" max="9219" width="12.42578125" style="57" customWidth="1"/>
    <col min="9220" max="9220" width="13.7109375" style="57" customWidth="1"/>
    <col min="9221" max="9221" width="14" style="57" customWidth="1"/>
    <col min="9222" max="9222" width="11.5703125" style="57" customWidth="1"/>
    <col min="9223" max="9223" width="13.28515625" style="57" customWidth="1"/>
    <col min="9224" max="9224" width="13.140625" style="57" customWidth="1"/>
    <col min="9225" max="9225" width="7.85546875" style="57" customWidth="1"/>
    <col min="9226" max="9226" width="14.28515625" style="57" customWidth="1"/>
    <col min="9227" max="9227" width="7.85546875" style="57" customWidth="1"/>
    <col min="9228" max="9472" width="11.42578125" style="57"/>
    <col min="9473" max="9473" width="16" style="57" customWidth="1"/>
    <col min="9474" max="9474" width="15" style="57" customWidth="1"/>
    <col min="9475" max="9475" width="12.42578125" style="57" customWidth="1"/>
    <col min="9476" max="9476" width="13.7109375" style="57" customWidth="1"/>
    <col min="9477" max="9477" width="14" style="57" customWidth="1"/>
    <col min="9478" max="9478" width="11.5703125" style="57" customWidth="1"/>
    <col min="9479" max="9479" width="13.28515625" style="57" customWidth="1"/>
    <col min="9480" max="9480" width="13.140625" style="57" customWidth="1"/>
    <col min="9481" max="9481" width="7.85546875" style="57" customWidth="1"/>
    <col min="9482" max="9482" width="14.28515625" style="57" customWidth="1"/>
    <col min="9483" max="9483" width="7.85546875" style="57" customWidth="1"/>
    <col min="9484" max="9728" width="11.42578125" style="57"/>
    <col min="9729" max="9729" width="16" style="57" customWidth="1"/>
    <col min="9730" max="9730" width="15" style="57" customWidth="1"/>
    <col min="9731" max="9731" width="12.42578125" style="57" customWidth="1"/>
    <col min="9732" max="9732" width="13.7109375" style="57" customWidth="1"/>
    <col min="9733" max="9733" width="14" style="57" customWidth="1"/>
    <col min="9734" max="9734" width="11.5703125" style="57" customWidth="1"/>
    <col min="9735" max="9735" width="13.28515625" style="57" customWidth="1"/>
    <col min="9736" max="9736" width="13.140625" style="57" customWidth="1"/>
    <col min="9737" max="9737" width="7.85546875" style="57" customWidth="1"/>
    <col min="9738" max="9738" width="14.28515625" style="57" customWidth="1"/>
    <col min="9739" max="9739" width="7.85546875" style="57" customWidth="1"/>
    <col min="9740" max="9984" width="11.42578125" style="57"/>
    <col min="9985" max="9985" width="16" style="57" customWidth="1"/>
    <col min="9986" max="9986" width="15" style="57" customWidth="1"/>
    <col min="9987" max="9987" width="12.42578125" style="57" customWidth="1"/>
    <col min="9988" max="9988" width="13.7109375" style="57" customWidth="1"/>
    <col min="9989" max="9989" width="14" style="57" customWidth="1"/>
    <col min="9990" max="9990" width="11.5703125" style="57" customWidth="1"/>
    <col min="9991" max="9991" width="13.28515625" style="57" customWidth="1"/>
    <col min="9992" max="9992" width="13.140625" style="57" customWidth="1"/>
    <col min="9993" max="9993" width="7.85546875" style="57" customWidth="1"/>
    <col min="9994" max="9994" width="14.28515625" style="57" customWidth="1"/>
    <col min="9995" max="9995" width="7.85546875" style="57" customWidth="1"/>
    <col min="9996" max="10240" width="11.42578125" style="57"/>
    <col min="10241" max="10241" width="16" style="57" customWidth="1"/>
    <col min="10242" max="10242" width="15" style="57" customWidth="1"/>
    <col min="10243" max="10243" width="12.42578125" style="57" customWidth="1"/>
    <col min="10244" max="10244" width="13.7109375" style="57" customWidth="1"/>
    <col min="10245" max="10245" width="14" style="57" customWidth="1"/>
    <col min="10246" max="10246" width="11.5703125" style="57" customWidth="1"/>
    <col min="10247" max="10247" width="13.28515625" style="57" customWidth="1"/>
    <col min="10248" max="10248" width="13.140625" style="57" customWidth="1"/>
    <col min="10249" max="10249" width="7.85546875" style="57" customWidth="1"/>
    <col min="10250" max="10250" width="14.28515625" style="57" customWidth="1"/>
    <col min="10251" max="10251" width="7.85546875" style="57" customWidth="1"/>
    <col min="10252" max="10496" width="11.42578125" style="57"/>
    <col min="10497" max="10497" width="16" style="57" customWidth="1"/>
    <col min="10498" max="10498" width="15" style="57" customWidth="1"/>
    <col min="10499" max="10499" width="12.42578125" style="57" customWidth="1"/>
    <col min="10500" max="10500" width="13.7109375" style="57" customWidth="1"/>
    <col min="10501" max="10501" width="14" style="57" customWidth="1"/>
    <col min="10502" max="10502" width="11.5703125" style="57" customWidth="1"/>
    <col min="10503" max="10503" width="13.28515625" style="57" customWidth="1"/>
    <col min="10504" max="10504" width="13.140625" style="57" customWidth="1"/>
    <col min="10505" max="10505" width="7.85546875" style="57" customWidth="1"/>
    <col min="10506" max="10506" width="14.28515625" style="57" customWidth="1"/>
    <col min="10507" max="10507" width="7.85546875" style="57" customWidth="1"/>
    <col min="10508" max="10752" width="11.42578125" style="57"/>
    <col min="10753" max="10753" width="16" style="57" customWidth="1"/>
    <col min="10754" max="10754" width="15" style="57" customWidth="1"/>
    <col min="10755" max="10755" width="12.42578125" style="57" customWidth="1"/>
    <col min="10756" max="10756" width="13.7109375" style="57" customWidth="1"/>
    <col min="10757" max="10757" width="14" style="57" customWidth="1"/>
    <col min="10758" max="10758" width="11.5703125" style="57" customWidth="1"/>
    <col min="10759" max="10759" width="13.28515625" style="57" customWidth="1"/>
    <col min="10760" max="10760" width="13.140625" style="57" customWidth="1"/>
    <col min="10761" max="10761" width="7.85546875" style="57" customWidth="1"/>
    <col min="10762" max="10762" width="14.28515625" style="57" customWidth="1"/>
    <col min="10763" max="10763" width="7.85546875" style="57" customWidth="1"/>
    <col min="10764" max="11008" width="11.42578125" style="57"/>
    <col min="11009" max="11009" width="16" style="57" customWidth="1"/>
    <col min="11010" max="11010" width="15" style="57" customWidth="1"/>
    <col min="11011" max="11011" width="12.42578125" style="57" customWidth="1"/>
    <col min="11012" max="11012" width="13.7109375" style="57" customWidth="1"/>
    <col min="11013" max="11013" width="14" style="57" customWidth="1"/>
    <col min="11014" max="11014" width="11.5703125" style="57" customWidth="1"/>
    <col min="11015" max="11015" width="13.28515625" style="57" customWidth="1"/>
    <col min="11016" max="11016" width="13.140625" style="57" customWidth="1"/>
    <col min="11017" max="11017" width="7.85546875" style="57" customWidth="1"/>
    <col min="11018" max="11018" width="14.28515625" style="57" customWidth="1"/>
    <col min="11019" max="11019" width="7.85546875" style="57" customWidth="1"/>
    <col min="11020" max="11264" width="11.42578125" style="57"/>
    <col min="11265" max="11265" width="16" style="57" customWidth="1"/>
    <col min="11266" max="11266" width="15" style="57" customWidth="1"/>
    <col min="11267" max="11267" width="12.42578125" style="57" customWidth="1"/>
    <col min="11268" max="11268" width="13.7109375" style="57" customWidth="1"/>
    <col min="11269" max="11269" width="14" style="57" customWidth="1"/>
    <col min="11270" max="11270" width="11.5703125" style="57" customWidth="1"/>
    <col min="11271" max="11271" width="13.28515625" style="57" customWidth="1"/>
    <col min="11272" max="11272" width="13.140625" style="57" customWidth="1"/>
    <col min="11273" max="11273" width="7.85546875" style="57" customWidth="1"/>
    <col min="11274" max="11274" width="14.28515625" style="57" customWidth="1"/>
    <col min="11275" max="11275" width="7.85546875" style="57" customWidth="1"/>
    <col min="11276" max="11520" width="11.42578125" style="57"/>
    <col min="11521" max="11521" width="16" style="57" customWidth="1"/>
    <col min="11522" max="11522" width="15" style="57" customWidth="1"/>
    <col min="11523" max="11523" width="12.42578125" style="57" customWidth="1"/>
    <col min="11524" max="11524" width="13.7109375" style="57" customWidth="1"/>
    <col min="11525" max="11525" width="14" style="57" customWidth="1"/>
    <col min="11526" max="11526" width="11.5703125" style="57" customWidth="1"/>
    <col min="11527" max="11527" width="13.28515625" style="57" customWidth="1"/>
    <col min="11528" max="11528" width="13.140625" style="57" customWidth="1"/>
    <col min="11529" max="11529" width="7.85546875" style="57" customWidth="1"/>
    <col min="11530" max="11530" width="14.28515625" style="57" customWidth="1"/>
    <col min="11531" max="11531" width="7.85546875" style="57" customWidth="1"/>
    <col min="11532" max="11776" width="11.42578125" style="57"/>
    <col min="11777" max="11777" width="16" style="57" customWidth="1"/>
    <col min="11778" max="11778" width="15" style="57" customWidth="1"/>
    <col min="11779" max="11779" width="12.42578125" style="57" customWidth="1"/>
    <col min="11780" max="11780" width="13.7109375" style="57" customWidth="1"/>
    <col min="11781" max="11781" width="14" style="57" customWidth="1"/>
    <col min="11782" max="11782" width="11.5703125" style="57" customWidth="1"/>
    <col min="11783" max="11783" width="13.28515625" style="57" customWidth="1"/>
    <col min="11784" max="11784" width="13.140625" style="57" customWidth="1"/>
    <col min="11785" max="11785" width="7.85546875" style="57" customWidth="1"/>
    <col min="11786" max="11786" width="14.28515625" style="57" customWidth="1"/>
    <col min="11787" max="11787" width="7.85546875" style="57" customWidth="1"/>
    <col min="11788" max="12032" width="11.42578125" style="57"/>
    <col min="12033" max="12033" width="16" style="57" customWidth="1"/>
    <col min="12034" max="12034" width="15" style="57" customWidth="1"/>
    <col min="12035" max="12035" width="12.42578125" style="57" customWidth="1"/>
    <col min="12036" max="12036" width="13.7109375" style="57" customWidth="1"/>
    <col min="12037" max="12037" width="14" style="57" customWidth="1"/>
    <col min="12038" max="12038" width="11.5703125" style="57" customWidth="1"/>
    <col min="12039" max="12039" width="13.28515625" style="57" customWidth="1"/>
    <col min="12040" max="12040" width="13.140625" style="57" customWidth="1"/>
    <col min="12041" max="12041" width="7.85546875" style="57" customWidth="1"/>
    <col min="12042" max="12042" width="14.28515625" style="57" customWidth="1"/>
    <col min="12043" max="12043" width="7.85546875" style="57" customWidth="1"/>
    <col min="12044" max="12288" width="11.42578125" style="57"/>
    <col min="12289" max="12289" width="16" style="57" customWidth="1"/>
    <col min="12290" max="12290" width="15" style="57" customWidth="1"/>
    <col min="12291" max="12291" width="12.42578125" style="57" customWidth="1"/>
    <col min="12292" max="12292" width="13.7109375" style="57" customWidth="1"/>
    <col min="12293" max="12293" width="14" style="57" customWidth="1"/>
    <col min="12294" max="12294" width="11.5703125" style="57" customWidth="1"/>
    <col min="12295" max="12295" width="13.28515625" style="57" customWidth="1"/>
    <col min="12296" max="12296" width="13.140625" style="57" customWidth="1"/>
    <col min="12297" max="12297" width="7.85546875" style="57" customWidth="1"/>
    <col min="12298" max="12298" width="14.28515625" style="57" customWidth="1"/>
    <col min="12299" max="12299" width="7.85546875" style="57" customWidth="1"/>
    <col min="12300" max="12544" width="11.42578125" style="57"/>
    <col min="12545" max="12545" width="16" style="57" customWidth="1"/>
    <col min="12546" max="12546" width="15" style="57" customWidth="1"/>
    <col min="12547" max="12547" width="12.42578125" style="57" customWidth="1"/>
    <col min="12548" max="12548" width="13.7109375" style="57" customWidth="1"/>
    <col min="12549" max="12549" width="14" style="57" customWidth="1"/>
    <col min="12550" max="12550" width="11.5703125" style="57" customWidth="1"/>
    <col min="12551" max="12551" width="13.28515625" style="57" customWidth="1"/>
    <col min="12552" max="12552" width="13.140625" style="57" customWidth="1"/>
    <col min="12553" max="12553" width="7.85546875" style="57" customWidth="1"/>
    <col min="12554" max="12554" width="14.28515625" style="57" customWidth="1"/>
    <col min="12555" max="12555" width="7.85546875" style="57" customWidth="1"/>
    <col min="12556" max="12800" width="11.42578125" style="57"/>
    <col min="12801" max="12801" width="16" style="57" customWidth="1"/>
    <col min="12802" max="12802" width="15" style="57" customWidth="1"/>
    <col min="12803" max="12803" width="12.42578125" style="57" customWidth="1"/>
    <col min="12804" max="12804" width="13.7109375" style="57" customWidth="1"/>
    <col min="12805" max="12805" width="14" style="57" customWidth="1"/>
    <col min="12806" max="12806" width="11.5703125" style="57" customWidth="1"/>
    <col min="12807" max="12807" width="13.28515625" style="57" customWidth="1"/>
    <col min="12808" max="12808" width="13.140625" style="57" customWidth="1"/>
    <col min="12809" max="12809" width="7.85546875" style="57" customWidth="1"/>
    <col min="12810" max="12810" width="14.28515625" style="57" customWidth="1"/>
    <col min="12811" max="12811" width="7.85546875" style="57" customWidth="1"/>
    <col min="12812" max="13056" width="11.42578125" style="57"/>
    <col min="13057" max="13057" width="16" style="57" customWidth="1"/>
    <col min="13058" max="13058" width="15" style="57" customWidth="1"/>
    <col min="13059" max="13059" width="12.42578125" style="57" customWidth="1"/>
    <col min="13060" max="13060" width="13.7109375" style="57" customWidth="1"/>
    <col min="13061" max="13061" width="14" style="57" customWidth="1"/>
    <col min="13062" max="13062" width="11.5703125" style="57" customWidth="1"/>
    <col min="13063" max="13063" width="13.28515625" style="57" customWidth="1"/>
    <col min="13064" max="13064" width="13.140625" style="57" customWidth="1"/>
    <col min="13065" max="13065" width="7.85546875" style="57" customWidth="1"/>
    <col min="13066" max="13066" width="14.28515625" style="57" customWidth="1"/>
    <col min="13067" max="13067" width="7.85546875" style="57" customWidth="1"/>
    <col min="13068" max="13312" width="11.42578125" style="57"/>
    <col min="13313" max="13313" width="16" style="57" customWidth="1"/>
    <col min="13314" max="13314" width="15" style="57" customWidth="1"/>
    <col min="13315" max="13315" width="12.42578125" style="57" customWidth="1"/>
    <col min="13316" max="13316" width="13.7109375" style="57" customWidth="1"/>
    <col min="13317" max="13317" width="14" style="57" customWidth="1"/>
    <col min="13318" max="13318" width="11.5703125" style="57" customWidth="1"/>
    <col min="13319" max="13319" width="13.28515625" style="57" customWidth="1"/>
    <col min="13320" max="13320" width="13.140625" style="57" customWidth="1"/>
    <col min="13321" max="13321" width="7.85546875" style="57" customWidth="1"/>
    <col min="13322" max="13322" width="14.28515625" style="57" customWidth="1"/>
    <col min="13323" max="13323" width="7.85546875" style="57" customWidth="1"/>
    <col min="13324" max="13568" width="11.42578125" style="57"/>
    <col min="13569" max="13569" width="16" style="57" customWidth="1"/>
    <col min="13570" max="13570" width="15" style="57" customWidth="1"/>
    <col min="13571" max="13571" width="12.42578125" style="57" customWidth="1"/>
    <col min="13572" max="13572" width="13.7109375" style="57" customWidth="1"/>
    <col min="13573" max="13573" width="14" style="57" customWidth="1"/>
    <col min="13574" max="13574" width="11.5703125" style="57" customWidth="1"/>
    <col min="13575" max="13575" width="13.28515625" style="57" customWidth="1"/>
    <col min="13576" max="13576" width="13.140625" style="57" customWidth="1"/>
    <col min="13577" max="13577" width="7.85546875" style="57" customWidth="1"/>
    <col min="13578" max="13578" width="14.28515625" style="57" customWidth="1"/>
    <col min="13579" max="13579" width="7.85546875" style="57" customWidth="1"/>
    <col min="13580" max="13824" width="11.42578125" style="57"/>
    <col min="13825" max="13825" width="16" style="57" customWidth="1"/>
    <col min="13826" max="13826" width="15" style="57" customWidth="1"/>
    <col min="13827" max="13827" width="12.42578125" style="57" customWidth="1"/>
    <col min="13828" max="13828" width="13.7109375" style="57" customWidth="1"/>
    <col min="13829" max="13829" width="14" style="57" customWidth="1"/>
    <col min="13830" max="13830" width="11.5703125" style="57" customWidth="1"/>
    <col min="13831" max="13831" width="13.28515625" style="57" customWidth="1"/>
    <col min="13832" max="13832" width="13.140625" style="57" customWidth="1"/>
    <col min="13833" max="13833" width="7.85546875" style="57" customWidth="1"/>
    <col min="13834" max="13834" width="14.28515625" style="57" customWidth="1"/>
    <col min="13835" max="13835" width="7.85546875" style="57" customWidth="1"/>
    <col min="13836" max="14080" width="11.42578125" style="57"/>
    <col min="14081" max="14081" width="16" style="57" customWidth="1"/>
    <col min="14082" max="14082" width="15" style="57" customWidth="1"/>
    <col min="14083" max="14083" width="12.42578125" style="57" customWidth="1"/>
    <col min="14084" max="14084" width="13.7109375" style="57" customWidth="1"/>
    <col min="14085" max="14085" width="14" style="57" customWidth="1"/>
    <col min="14086" max="14086" width="11.5703125" style="57" customWidth="1"/>
    <col min="14087" max="14087" width="13.28515625" style="57" customWidth="1"/>
    <col min="14088" max="14088" width="13.140625" style="57" customWidth="1"/>
    <col min="14089" max="14089" width="7.85546875" style="57" customWidth="1"/>
    <col min="14090" max="14090" width="14.28515625" style="57" customWidth="1"/>
    <col min="14091" max="14091" width="7.85546875" style="57" customWidth="1"/>
    <col min="14092" max="14336" width="11.42578125" style="57"/>
    <col min="14337" max="14337" width="16" style="57" customWidth="1"/>
    <col min="14338" max="14338" width="15" style="57" customWidth="1"/>
    <col min="14339" max="14339" width="12.42578125" style="57" customWidth="1"/>
    <col min="14340" max="14340" width="13.7109375" style="57" customWidth="1"/>
    <col min="14341" max="14341" width="14" style="57" customWidth="1"/>
    <col min="14342" max="14342" width="11.5703125" style="57" customWidth="1"/>
    <col min="14343" max="14343" width="13.28515625" style="57" customWidth="1"/>
    <col min="14344" max="14344" width="13.140625" style="57" customWidth="1"/>
    <col min="14345" max="14345" width="7.85546875" style="57" customWidth="1"/>
    <col min="14346" max="14346" width="14.28515625" style="57" customWidth="1"/>
    <col min="14347" max="14347" width="7.85546875" style="57" customWidth="1"/>
    <col min="14348" max="14592" width="11.42578125" style="57"/>
    <col min="14593" max="14593" width="16" style="57" customWidth="1"/>
    <col min="14594" max="14594" width="15" style="57" customWidth="1"/>
    <col min="14595" max="14595" width="12.42578125" style="57" customWidth="1"/>
    <col min="14596" max="14596" width="13.7109375" style="57" customWidth="1"/>
    <col min="14597" max="14597" width="14" style="57" customWidth="1"/>
    <col min="14598" max="14598" width="11.5703125" style="57" customWidth="1"/>
    <col min="14599" max="14599" width="13.28515625" style="57" customWidth="1"/>
    <col min="14600" max="14600" width="13.140625" style="57" customWidth="1"/>
    <col min="14601" max="14601" width="7.85546875" style="57" customWidth="1"/>
    <col min="14602" max="14602" width="14.28515625" style="57" customWidth="1"/>
    <col min="14603" max="14603" width="7.85546875" style="57" customWidth="1"/>
    <col min="14604" max="14848" width="11.42578125" style="57"/>
    <col min="14849" max="14849" width="16" style="57" customWidth="1"/>
    <col min="14850" max="14850" width="15" style="57" customWidth="1"/>
    <col min="14851" max="14851" width="12.42578125" style="57" customWidth="1"/>
    <col min="14852" max="14852" width="13.7109375" style="57" customWidth="1"/>
    <col min="14853" max="14853" width="14" style="57" customWidth="1"/>
    <col min="14854" max="14854" width="11.5703125" style="57" customWidth="1"/>
    <col min="14855" max="14855" width="13.28515625" style="57" customWidth="1"/>
    <col min="14856" max="14856" width="13.140625" style="57" customWidth="1"/>
    <col min="14857" max="14857" width="7.85546875" style="57" customWidth="1"/>
    <col min="14858" max="14858" width="14.28515625" style="57" customWidth="1"/>
    <col min="14859" max="14859" width="7.85546875" style="57" customWidth="1"/>
    <col min="14860" max="15104" width="11.42578125" style="57"/>
    <col min="15105" max="15105" width="16" style="57" customWidth="1"/>
    <col min="15106" max="15106" width="15" style="57" customWidth="1"/>
    <col min="15107" max="15107" width="12.42578125" style="57" customWidth="1"/>
    <col min="15108" max="15108" width="13.7109375" style="57" customWidth="1"/>
    <col min="15109" max="15109" width="14" style="57" customWidth="1"/>
    <col min="15110" max="15110" width="11.5703125" style="57" customWidth="1"/>
    <col min="15111" max="15111" width="13.28515625" style="57" customWidth="1"/>
    <col min="15112" max="15112" width="13.140625" style="57" customWidth="1"/>
    <col min="15113" max="15113" width="7.85546875" style="57" customWidth="1"/>
    <col min="15114" max="15114" width="14.28515625" style="57" customWidth="1"/>
    <col min="15115" max="15115" width="7.85546875" style="57" customWidth="1"/>
    <col min="15116" max="15360" width="11.42578125" style="57"/>
    <col min="15361" max="15361" width="16" style="57" customWidth="1"/>
    <col min="15362" max="15362" width="15" style="57" customWidth="1"/>
    <col min="15363" max="15363" width="12.42578125" style="57" customWidth="1"/>
    <col min="15364" max="15364" width="13.7109375" style="57" customWidth="1"/>
    <col min="15365" max="15365" width="14" style="57" customWidth="1"/>
    <col min="15366" max="15366" width="11.5703125" style="57" customWidth="1"/>
    <col min="15367" max="15367" width="13.28515625" style="57" customWidth="1"/>
    <col min="15368" max="15368" width="13.140625" style="57" customWidth="1"/>
    <col min="15369" max="15369" width="7.85546875" style="57" customWidth="1"/>
    <col min="15370" max="15370" width="14.28515625" style="57" customWidth="1"/>
    <col min="15371" max="15371" width="7.85546875" style="57" customWidth="1"/>
    <col min="15372" max="15616" width="11.42578125" style="57"/>
    <col min="15617" max="15617" width="16" style="57" customWidth="1"/>
    <col min="15618" max="15618" width="15" style="57" customWidth="1"/>
    <col min="15619" max="15619" width="12.42578125" style="57" customWidth="1"/>
    <col min="15620" max="15620" width="13.7109375" style="57" customWidth="1"/>
    <col min="15621" max="15621" width="14" style="57" customWidth="1"/>
    <col min="15622" max="15622" width="11.5703125" style="57" customWidth="1"/>
    <col min="15623" max="15623" width="13.28515625" style="57" customWidth="1"/>
    <col min="15624" max="15624" width="13.140625" style="57" customWidth="1"/>
    <col min="15625" max="15625" width="7.85546875" style="57" customWidth="1"/>
    <col min="15626" max="15626" width="14.28515625" style="57" customWidth="1"/>
    <col min="15627" max="15627" width="7.85546875" style="57" customWidth="1"/>
    <col min="15628" max="15872" width="11.42578125" style="57"/>
    <col min="15873" max="15873" width="16" style="57" customWidth="1"/>
    <col min="15874" max="15874" width="15" style="57" customWidth="1"/>
    <col min="15875" max="15875" width="12.42578125" style="57" customWidth="1"/>
    <col min="15876" max="15876" width="13.7109375" style="57" customWidth="1"/>
    <col min="15877" max="15877" width="14" style="57" customWidth="1"/>
    <col min="15878" max="15878" width="11.5703125" style="57" customWidth="1"/>
    <col min="15879" max="15879" width="13.28515625" style="57" customWidth="1"/>
    <col min="15880" max="15880" width="13.140625" style="57" customWidth="1"/>
    <col min="15881" max="15881" width="7.85546875" style="57" customWidth="1"/>
    <col min="15882" max="15882" width="14.28515625" style="57" customWidth="1"/>
    <col min="15883" max="15883" width="7.85546875" style="57" customWidth="1"/>
    <col min="15884" max="16128" width="11.42578125" style="57"/>
    <col min="16129" max="16129" width="16" style="57" customWidth="1"/>
    <col min="16130" max="16130" width="15" style="57" customWidth="1"/>
    <col min="16131" max="16131" width="12.42578125" style="57" customWidth="1"/>
    <col min="16132" max="16132" width="13.7109375" style="57" customWidth="1"/>
    <col min="16133" max="16133" width="14" style="57" customWidth="1"/>
    <col min="16134" max="16134" width="11.5703125" style="57" customWidth="1"/>
    <col min="16135" max="16135" width="13.28515625" style="57" customWidth="1"/>
    <col min="16136" max="16136" width="13.140625" style="57" customWidth="1"/>
    <col min="16137" max="16137" width="7.85546875" style="57" customWidth="1"/>
    <col min="16138" max="16138" width="14.28515625" style="57" customWidth="1"/>
    <col min="16139" max="16139" width="7.85546875" style="57" customWidth="1"/>
    <col min="16140" max="16384" width="11.42578125" style="57"/>
  </cols>
  <sheetData>
    <row r="1" spans="1:8" ht="33.75" customHeight="1" x14ac:dyDescent="0.2">
      <c r="A1" s="139" t="s">
        <v>76</v>
      </c>
      <c r="B1" s="139"/>
    </row>
    <row r="2" spans="1:8" ht="24" customHeight="1" x14ac:dyDescent="0.2">
      <c r="A2" s="138" t="s">
        <v>75</v>
      </c>
      <c r="B2" s="138"/>
      <c r="C2" s="138"/>
      <c r="D2" s="138"/>
      <c r="E2" s="138"/>
      <c r="F2" s="138"/>
      <c r="G2" s="138"/>
      <c r="H2" s="138"/>
    </row>
    <row r="3" spans="1:8" s="97" customFormat="1" ht="13.5" thickBot="1" x14ac:dyDescent="0.25">
      <c r="A3" s="137"/>
      <c r="H3" s="126" t="s">
        <v>74</v>
      </c>
    </row>
    <row r="4" spans="1:8" s="97" customFormat="1" ht="26.25" thickBot="1" x14ac:dyDescent="0.25">
      <c r="A4" s="136" t="s">
        <v>67</v>
      </c>
      <c r="B4" s="123" t="s">
        <v>73</v>
      </c>
      <c r="C4" s="122"/>
      <c r="D4" s="122"/>
      <c r="E4" s="122"/>
      <c r="F4" s="122"/>
      <c r="G4" s="122"/>
      <c r="H4" s="121"/>
    </row>
    <row r="5" spans="1:8" s="97" customFormat="1" ht="102.75" thickBot="1" x14ac:dyDescent="0.25">
      <c r="A5" s="135" t="s">
        <v>65</v>
      </c>
      <c r="B5" s="119" t="s">
        <v>8</v>
      </c>
      <c r="C5" s="118" t="s">
        <v>10</v>
      </c>
      <c r="D5" s="118" t="s">
        <v>12</v>
      </c>
      <c r="E5" s="118" t="s">
        <v>14</v>
      </c>
      <c r="F5" s="118" t="s">
        <v>64</v>
      </c>
      <c r="G5" s="118" t="s">
        <v>63</v>
      </c>
      <c r="H5" s="117" t="s">
        <v>19</v>
      </c>
    </row>
    <row r="6" spans="1:8" s="97" customFormat="1" ht="13.5" thickBot="1" x14ac:dyDescent="0.25">
      <c r="A6" s="116" t="s">
        <v>72</v>
      </c>
      <c r="B6" s="115"/>
      <c r="C6" s="114"/>
      <c r="D6" s="113"/>
      <c r="E6" s="112">
        <v>7906277</v>
      </c>
      <c r="F6" s="111"/>
      <c r="G6" s="110"/>
      <c r="H6" s="109"/>
    </row>
    <row r="7" spans="1:8" s="97" customFormat="1" x14ac:dyDescent="0.2">
      <c r="A7" s="116" t="s">
        <v>71</v>
      </c>
      <c r="B7" s="134"/>
      <c r="C7" s="105"/>
      <c r="D7" s="133"/>
      <c r="E7" s="132"/>
      <c r="F7" s="131"/>
      <c r="G7" s="130"/>
      <c r="H7" s="129"/>
    </row>
    <row r="8" spans="1:8" s="97" customFormat="1" x14ac:dyDescent="0.2">
      <c r="A8" s="108" t="s">
        <v>70</v>
      </c>
      <c r="B8" s="134"/>
      <c r="C8" s="105"/>
      <c r="D8" s="133"/>
      <c r="E8" s="132"/>
      <c r="F8" s="131"/>
      <c r="G8" s="130"/>
      <c r="H8" s="129"/>
    </row>
    <row r="9" spans="1:8" s="97" customFormat="1" x14ac:dyDescent="0.2">
      <c r="A9" s="108">
        <v>641</v>
      </c>
      <c r="B9" s="106">
        <v>0</v>
      </c>
      <c r="C9" s="105">
        <v>1000</v>
      </c>
      <c r="D9" s="105"/>
      <c r="E9" s="105"/>
      <c r="F9" s="105"/>
      <c r="G9" s="104"/>
      <c r="H9" s="103"/>
    </row>
    <row r="10" spans="1:8" s="97" customFormat="1" x14ac:dyDescent="0.2">
      <c r="A10" s="108">
        <v>652</v>
      </c>
      <c r="B10" s="106"/>
      <c r="C10" s="105"/>
      <c r="D10" s="105">
        <v>25500</v>
      </c>
      <c r="E10" s="105"/>
      <c r="F10" s="105"/>
      <c r="G10" s="104"/>
      <c r="H10" s="103"/>
    </row>
    <row r="11" spans="1:8" s="97" customFormat="1" x14ac:dyDescent="0.2">
      <c r="A11" s="108">
        <v>661</v>
      </c>
      <c r="B11" s="106"/>
      <c r="C11" s="105">
        <v>55000</v>
      </c>
      <c r="D11" s="105"/>
      <c r="E11" s="105"/>
      <c r="F11" s="105"/>
      <c r="G11" s="104"/>
      <c r="H11" s="103"/>
    </row>
    <row r="12" spans="1:8" s="97" customFormat="1" x14ac:dyDescent="0.2">
      <c r="A12" s="108">
        <v>663</v>
      </c>
      <c r="B12" s="106"/>
      <c r="C12" s="105"/>
      <c r="D12" s="105"/>
      <c r="E12" s="105"/>
      <c r="F12" s="105">
        <v>14000</v>
      </c>
      <c r="G12" s="104"/>
      <c r="H12" s="103"/>
    </row>
    <row r="13" spans="1:8" s="97" customFormat="1" x14ac:dyDescent="0.2">
      <c r="A13" s="108">
        <v>671</v>
      </c>
      <c r="B13" s="106">
        <v>1702200</v>
      </c>
      <c r="C13" s="105"/>
      <c r="D13" s="105"/>
      <c r="E13" s="105"/>
      <c r="F13" s="105"/>
      <c r="G13" s="104"/>
      <c r="H13" s="103"/>
    </row>
    <row r="14" spans="1:8" s="97" customFormat="1" x14ac:dyDescent="0.2">
      <c r="A14" s="108">
        <v>721</v>
      </c>
      <c r="B14" s="106"/>
      <c r="C14" s="105"/>
      <c r="D14" s="105"/>
      <c r="E14" s="105"/>
      <c r="F14" s="105"/>
      <c r="G14" s="104">
        <v>670</v>
      </c>
      <c r="H14" s="103"/>
    </row>
    <row r="15" spans="1:8" s="97" customFormat="1" ht="13.5" thickBot="1" x14ac:dyDescent="0.25">
      <c r="A15" s="108">
        <v>922</v>
      </c>
      <c r="B15" s="106">
        <v>0</v>
      </c>
      <c r="C15" s="105"/>
      <c r="D15" s="105"/>
      <c r="E15" s="105"/>
      <c r="F15" s="105">
        <v>0</v>
      </c>
      <c r="G15" s="104">
        <v>7000</v>
      </c>
      <c r="H15" s="103"/>
    </row>
    <row r="16" spans="1:8" s="97" customFormat="1" ht="30" customHeight="1" thickBot="1" x14ac:dyDescent="0.25">
      <c r="A16" s="101" t="s">
        <v>62</v>
      </c>
      <c r="B16" s="102">
        <f>SUM(B6:B15)</f>
        <v>1702200</v>
      </c>
      <c r="C16" s="102">
        <f>SUM(C6:C15)</f>
        <v>56000</v>
      </c>
      <c r="D16" s="102">
        <f>SUM(D6:D15)</f>
        <v>25500</v>
      </c>
      <c r="E16" s="102">
        <f>SUM(E6:E15)</f>
        <v>7906277</v>
      </c>
      <c r="F16" s="102">
        <f>SUM(F6:F15)</f>
        <v>14000</v>
      </c>
      <c r="G16" s="102">
        <f>SUM(G6:G15)</f>
        <v>7670</v>
      </c>
      <c r="H16" s="102">
        <f>SUM(H6:H15)</f>
        <v>0</v>
      </c>
    </row>
    <row r="17" spans="1:8" s="97" customFormat="1" ht="28.5" customHeight="1" thickBot="1" x14ac:dyDescent="0.25">
      <c r="A17" s="101" t="s">
        <v>69</v>
      </c>
      <c r="B17" s="100">
        <f>B16+C16+D16+E16+F16+G16+H16</f>
        <v>9711647</v>
      </c>
      <c r="C17" s="99"/>
      <c r="D17" s="99"/>
      <c r="E17" s="99"/>
      <c r="F17" s="99"/>
      <c r="G17" s="99"/>
      <c r="H17" s="98"/>
    </row>
    <row r="18" spans="1:8" ht="13.5" thickBot="1" x14ac:dyDescent="0.25">
      <c r="A18" s="90"/>
      <c r="B18" s="90"/>
      <c r="C18" s="90"/>
      <c r="D18" s="128"/>
      <c r="E18" s="127"/>
      <c r="H18" s="126"/>
    </row>
    <row r="19" spans="1:8" ht="14.25" customHeight="1" thickBot="1" x14ac:dyDescent="0.25">
      <c r="A19" s="124" t="s">
        <v>67</v>
      </c>
      <c r="B19" s="123" t="s">
        <v>66</v>
      </c>
      <c r="C19" s="122"/>
      <c r="D19" s="122"/>
      <c r="E19" s="122"/>
      <c r="F19" s="122"/>
      <c r="G19" s="122"/>
      <c r="H19" s="121"/>
    </row>
    <row r="20" spans="1:8" ht="102.75" thickBot="1" x14ac:dyDescent="0.25">
      <c r="A20" s="120" t="s">
        <v>65</v>
      </c>
      <c r="B20" s="119" t="s">
        <v>8</v>
      </c>
      <c r="C20" s="118" t="s">
        <v>10</v>
      </c>
      <c r="D20" s="118" t="s">
        <v>12</v>
      </c>
      <c r="E20" s="118" t="s">
        <v>14</v>
      </c>
      <c r="F20" s="118" t="s">
        <v>64</v>
      </c>
      <c r="G20" s="118" t="s">
        <v>63</v>
      </c>
      <c r="H20" s="117" t="s">
        <v>19</v>
      </c>
    </row>
    <row r="21" spans="1:8" x14ac:dyDescent="0.2">
      <c r="A21" s="116">
        <v>63</v>
      </c>
      <c r="B21" s="115"/>
      <c r="C21" s="114"/>
      <c r="D21" s="113"/>
      <c r="E21" s="112">
        <v>7898677</v>
      </c>
      <c r="F21" s="111"/>
      <c r="G21" s="110"/>
      <c r="H21" s="109"/>
    </row>
    <row r="22" spans="1:8" x14ac:dyDescent="0.2">
      <c r="A22" s="108">
        <v>64</v>
      </c>
      <c r="B22" s="106">
        <v>0</v>
      </c>
      <c r="C22" s="105">
        <v>1000</v>
      </c>
      <c r="D22" s="105"/>
      <c r="E22" s="125"/>
      <c r="F22" s="105"/>
      <c r="G22" s="104"/>
      <c r="H22" s="103"/>
    </row>
    <row r="23" spans="1:8" x14ac:dyDescent="0.2">
      <c r="A23" s="108">
        <v>65</v>
      </c>
      <c r="B23" s="106"/>
      <c r="C23" s="105"/>
      <c r="D23" s="105">
        <v>20000</v>
      </c>
      <c r="E23" s="125"/>
      <c r="F23" s="105"/>
      <c r="G23" s="104"/>
      <c r="H23" s="103"/>
    </row>
    <row r="24" spans="1:8" x14ac:dyDescent="0.2">
      <c r="A24" s="108">
        <v>66</v>
      </c>
      <c r="B24" s="106"/>
      <c r="C24" s="105">
        <v>45000</v>
      </c>
      <c r="D24" s="105"/>
      <c r="E24" s="125"/>
      <c r="F24" s="105">
        <v>3000</v>
      </c>
      <c r="G24" s="104"/>
      <c r="H24" s="103"/>
    </row>
    <row r="25" spans="1:8" x14ac:dyDescent="0.2">
      <c r="A25" s="108">
        <v>67</v>
      </c>
      <c r="B25" s="106">
        <v>1277300</v>
      </c>
      <c r="C25" s="105"/>
      <c r="D25" s="105"/>
      <c r="E25" s="125"/>
      <c r="F25" s="105"/>
      <c r="G25" s="104"/>
      <c r="H25" s="103"/>
    </row>
    <row r="26" spans="1:8" x14ac:dyDescent="0.2">
      <c r="A26" s="108">
        <v>72</v>
      </c>
      <c r="B26" s="106"/>
      <c r="C26" s="105"/>
      <c r="D26" s="105"/>
      <c r="E26" s="125"/>
      <c r="F26" s="105"/>
      <c r="G26" s="104">
        <v>670</v>
      </c>
      <c r="H26" s="103"/>
    </row>
    <row r="27" spans="1:8" x14ac:dyDescent="0.2">
      <c r="A27" s="108">
        <v>92</v>
      </c>
      <c r="B27" s="106"/>
      <c r="C27" s="105"/>
      <c r="D27" s="105"/>
      <c r="E27" s="125"/>
      <c r="F27" s="105">
        <v>0</v>
      </c>
      <c r="G27" s="104">
        <v>7000</v>
      </c>
      <c r="H27" s="103"/>
    </row>
    <row r="28" spans="1:8" ht="13.5" thickBot="1" x14ac:dyDescent="0.25">
      <c r="A28" s="107"/>
      <c r="B28" s="106"/>
      <c r="C28" s="105"/>
      <c r="D28" s="105"/>
      <c r="E28" s="125"/>
      <c r="F28" s="105"/>
      <c r="G28" s="104"/>
      <c r="H28" s="103"/>
    </row>
    <row r="29" spans="1:8" s="97" customFormat="1" ht="30" customHeight="1" thickBot="1" x14ac:dyDescent="0.25">
      <c r="A29" s="101" t="s">
        <v>62</v>
      </c>
      <c r="B29" s="102">
        <f>SUM(B21:B28)</f>
        <v>1277300</v>
      </c>
      <c r="C29" s="102">
        <f>SUM(C21:C28)</f>
        <v>46000</v>
      </c>
      <c r="D29" s="102">
        <f>SUM(D21:D28)</f>
        <v>20000</v>
      </c>
      <c r="E29" s="102">
        <f>SUM(E21:E28)</f>
        <v>7898677</v>
      </c>
      <c r="F29" s="102">
        <f>SUM(F21:F28)</f>
        <v>3000</v>
      </c>
      <c r="G29" s="102">
        <f>SUM(G21:G28)</f>
        <v>7670</v>
      </c>
      <c r="H29" s="102">
        <f>SUM(H21:H28)</f>
        <v>0</v>
      </c>
    </row>
    <row r="30" spans="1:8" s="97" customFormat="1" ht="18.75" customHeight="1" thickBot="1" x14ac:dyDescent="0.25">
      <c r="A30" s="101" t="s">
        <v>68</v>
      </c>
      <c r="B30" s="100">
        <f>B29+C29+D29+E29+F29+G29+H29</f>
        <v>9252647</v>
      </c>
      <c r="C30" s="99"/>
      <c r="D30" s="99"/>
      <c r="E30" s="99"/>
      <c r="F30" s="99"/>
      <c r="G30" s="99"/>
      <c r="H30" s="98"/>
    </row>
    <row r="31" spans="1:8" ht="13.5" thickBot="1" x14ac:dyDescent="0.25">
      <c r="D31" s="75"/>
      <c r="E31" s="74"/>
    </row>
    <row r="32" spans="1:8" ht="26.25" thickBot="1" x14ac:dyDescent="0.25">
      <c r="A32" s="124" t="s">
        <v>67</v>
      </c>
      <c r="B32" s="123" t="s">
        <v>66</v>
      </c>
      <c r="C32" s="122"/>
      <c r="D32" s="122"/>
      <c r="E32" s="122"/>
      <c r="F32" s="122"/>
      <c r="G32" s="122"/>
      <c r="H32" s="121"/>
    </row>
    <row r="33" spans="1:8" ht="102.75" thickBot="1" x14ac:dyDescent="0.25">
      <c r="A33" s="120" t="s">
        <v>65</v>
      </c>
      <c r="B33" s="119" t="s">
        <v>8</v>
      </c>
      <c r="C33" s="118" t="s">
        <v>10</v>
      </c>
      <c r="D33" s="118" t="s">
        <v>12</v>
      </c>
      <c r="E33" s="118" t="s">
        <v>14</v>
      </c>
      <c r="F33" s="118" t="s">
        <v>64</v>
      </c>
      <c r="G33" s="118" t="s">
        <v>63</v>
      </c>
      <c r="H33" s="117" t="s">
        <v>19</v>
      </c>
    </row>
    <row r="34" spans="1:8" x14ac:dyDescent="0.2">
      <c r="A34" s="116">
        <v>63</v>
      </c>
      <c r="B34" s="115"/>
      <c r="C34" s="114"/>
      <c r="D34" s="113"/>
      <c r="E34" s="112">
        <v>7898677</v>
      </c>
      <c r="F34" s="111"/>
      <c r="G34" s="110"/>
      <c r="H34" s="109"/>
    </row>
    <row r="35" spans="1:8" x14ac:dyDescent="0.2">
      <c r="A35" s="108">
        <v>64</v>
      </c>
      <c r="B35" s="106">
        <v>0</v>
      </c>
      <c r="C35" s="105">
        <v>1000</v>
      </c>
      <c r="D35" s="105"/>
      <c r="E35" s="105"/>
      <c r="F35" s="105"/>
      <c r="G35" s="104"/>
      <c r="H35" s="103"/>
    </row>
    <row r="36" spans="1:8" x14ac:dyDescent="0.2">
      <c r="A36" s="108">
        <v>65</v>
      </c>
      <c r="B36" s="106"/>
      <c r="C36" s="105"/>
      <c r="D36" s="105">
        <v>20000</v>
      </c>
      <c r="E36" s="105"/>
      <c r="F36" s="105"/>
      <c r="G36" s="104"/>
      <c r="H36" s="103"/>
    </row>
    <row r="37" spans="1:8" x14ac:dyDescent="0.2">
      <c r="A37" s="108">
        <v>66</v>
      </c>
      <c r="B37" s="106"/>
      <c r="C37" s="105">
        <v>45000</v>
      </c>
      <c r="D37" s="105"/>
      <c r="E37" s="105"/>
      <c r="F37" s="105">
        <v>3000</v>
      </c>
      <c r="G37" s="104"/>
      <c r="H37" s="103"/>
    </row>
    <row r="38" spans="1:8" x14ac:dyDescent="0.2">
      <c r="A38" s="108">
        <v>67</v>
      </c>
      <c r="B38" s="106">
        <v>1277300</v>
      </c>
      <c r="C38" s="105"/>
      <c r="D38" s="105"/>
      <c r="E38" s="105"/>
      <c r="F38" s="105"/>
      <c r="G38" s="104"/>
      <c r="H38" s="103"/>
    </row>
    <row r="39" spans="1:8" ht="13.5" customHeight="1" x14ac:dyDescent="0.2">
      <c r="A39" s="108">
        <v>72</v>
      </c>
      <c r="B39" s="106"/>
      <c r="C39" s="105"/>
      <c r="D39" s="105"/>
      <c r="E39" s="105"/>
      <c r="F39" s="105"/>
      <c r="G39" s="104">
        <v>670</v>
      </c>
      <c r="H39" s="103"/>
    </row>
    <row r="40" spans="1:8" ht="13.5" customHeight="1" x14ac:dyDescent="0.2">
      <c r="A40" s="108">
        <v>92</v>
      </c>
      <c r="B40" s="106"/>
      <c r="C40" s="105"/>
      <c r="D40" s="105"/>
      <c r="E40" s="105"/>
      <c r="F40" s="105"/>
      <c r="G40" s="104">
        <v>7000</v>
      </c>
      <c r="H40" s="103"/>
    </row>
    <row r="41" spans="1:8" ht="2.25" customHeight="1" thickBot="1" x14ac:dyDescent="0.25">
      <c r="A41" s="107"/>
      <c r="B41" s="106"/>
      <c r="C41" s="105"/>
      <c r="D41" s="105"/>
      <c r="E41" s="105"/>
      <c r="F41" s="105"/>
      <c r="G41" s="104"/>
      <c r="H41" s="103"/>
    </row>
    <row r="42" spans="1:8" s="97" customFormat="1" ht="21.75" customHeight="1" thickBot="1" x14ac:dyDescent="0.25">
      <c r="A42" s="101" t="s">
        <v>62</v>
      </c>
      <c r="B42" s="102">
        <f>SUM(B34:B41)</f>
        <v>1277300</v>
      </c>
      <c r="C42" s="102">
        <f>SUM(C34:C41)</f>
        <v>46000</v>
      </c>
      <c r="D42" s="102">
        <f>SUM(D34:D41)</f>
        <v>20000</v>
      </c>
      <c r="E42" s="102">
        <f>SUM(E34:E41)</f>
        <v>7898677</v>
      </c>
      <c r="F42" s="102">
        <f>SUM(F34:F41)</f>
        <v>3000</v>
      </c>
      <c r="G42" s="102">
        <f>SUM(G34:G41)</f>
        <v>7670</v>
      </c>
      <c r="H42" s="102">
        <f>SUM(H34:H41)</f>
        <v>0</v>
      </c>
    </row>
    <row r="43" spans="1:8" s="97" customFormat="1" ht="22.5" customHeight="1" thickBot="1" x14ac:dyDescent="0.25">
      <c r="A43" s="101" t="s">
        <v>61</v>
      </c>
      <c r="B43" s="100">
        <f>B42+C42+D42+E42+F42+G42+H42</f>
        <v>9252647</v>
      </c>
      <c r="C43" s="99"/>
      <c r="D43" s="99"/>
      <c r="E43" s="99"/>
      <c r="F43" s="99"/>
      <c r="G43" s="99"/>
      <c r="H43" s="98"/>
    </row>
    <row r="44" spans="1:8" ht="13.5" customHeight="1" x14ac:dyDescent="0.2">
      <c r="C44" s="64"/>
      <c r="D44" s="75"/>
      <c r="E44" s="77"/>
    </row>
    <row r="45" spans="1:8" ht="13.5" customHeight="1" x14ac:dyDescent="0.2">
      <c r="C45" s="64"/>
      <c r="D45" s="89"/>
      <c r="E45" s="85"/>
    </row>
    <row r="46" spans="1:8" ht="13.5" customHeight="1" x14ac:dyDescent="0.2">
      <c r="D46" s="83"/>
      <c r="E46" s="96"/>
    </row>
    <row r="47" spans="1:8" ht="13.5" customHeight="1" x14ac:dyDescent="0.2">
      <c r="D47" s="61"/>
      <c r="E47" s="76"/>
    </row>
    <row r="48" spans="1:8" ht="13.5" customHeight="1" x14ac:dyDescent="0.2">
      <c r="D48" s="75"/>
      <c r="E48" s="74"/>
    </row>
    <row r="49" spans="2:5" ht="28.5" customHeight="1" x14ac:dyDescent="0.2">
      <c r="C49" s="64"/>
      <c r="D49" s="75"/>
      <c r="E49" s="62"/>
    </row>
    <row r="50" spans="2:5" ht="13.5" customHeight="1" x14ac:dyDescent="0.2">
      <c r="C50" s="64"/>
      <c r="D50" s="75"/>
      <c r="E50" s="85"/>
    </row>
    <row r="51" spans="2:5" ht="13.5" customHeight="1" x14ac:dyDescent="0.2">
      <c r="D51" s="75"/>
      <c r="E51" s="74"/>
    </row>
    <row r="52" spans="2:5" ht="13.5" customHeight="1" x14ac:dyDescent="0.2">
      <c r="D52" s="75"/>
      <c r="E52" s="76"/>
    </row>
    <row r="53" spans="2:5" ht="13.5" customHeight="1" x14ac:dyDescent="0.2">
      <c r="D53" s="75"/>
      <c r="E53" s="74"/>
    </row>
    <row r="54" spans="2:5" ht="22.5" customHeight="1" x14ac:dyDescent="0.2">
      <c r="D54" s="75"/>
      <c r="E54" s="60"/>
    </row>
    <row r="55" spans="2:5" ht="13.5" customHeight="1" x14ac:dyDescent="0.2">
      <c r="D55" s="83"/>
      <c r="E55" s="96"/>
    </row>
    <row r="56" spans="2:5" ht="13.5" customHeight="1" x14ac:dyDescent="0.2">
      <c r="B56" s="64"/>
      <c r="D56" s="83"/>
      <c r="E56" s="86"/>
    </row>
    <row r="57" spans="2:5" ht="13.5" customHeight="1" x14ac:dyDescent="0.2">
      <c r="C57" s="64"/>
      <c r="D57" s="83"/>
      <c r="E57" s="88"/>
    </row>
    <row r="58" spans="2:5" ht="13.5" customHeight="1" x14ac:dyDescent="0.2">
      <c r="C58" s="64"/>
      <c r="D58" s="61"/>
      <c r="E58" s="85"/>
    </row>
    <row r="59" spans="2:5" ht="13.5" customHeight="1" x14ac:dyDescent="0.2">
      <c r="D59" s="75"/>
      <c r="E59" s="74"/>
    </row>
    <row r="60" spans="2:5" ht="13.5" customHeight="1" x14ac:dyDescent="0.2">
      <c r="B60" s="64"/>
      <c r="D60" s="75"/>
      <c r="E60" s="77"/>
    </row>
    <row r="61" spans="2:5" ht="13.5" customHeight="1" x14ac:dyDescent="0.2">
      <c r="C61" s="64"/>
      <c r="D61" s="75"/>
      <c r="E61" s="86"/>
    </row>
    <row r="62" spans="2:5" ht="13.5" customHeight="1" x14ac:dyDescent="0.2">
      <c r="C62" s="64"/>
      <c r="D62" s="61"/>
      <c r="E62" s="85"/>
    </row>
    <row r="63" spans="2:5" ht="13.5" customHeight="1" x14ac:dyDescent="0.2">
      <c r="D63" s="83"/>
      <c r="E63" s="74"/>
    </row>
    <row r="64" spans="2:5" ht="13.5" customHeight="1" x14ac:dyDescent="0.2">
      <c r="C64" s="64"/>
      <c r="D64" s="83"/>
      <c r="E64" s="86"/>
    </row>
    <row r="65" spans="1:5" ht="22.5" customHeight="1" x14ac:dyDescent="0.2">
      <c r="D65" s="61"/>
      <c r="E65" s="60"/>
    </row>
    <row r="66" spans="1:5" ht="13.5" customHeight="1" x14ac:dyDescent="0.2">
      <c r="D66" s="75"/>
      <c r="E66" s="74"/>
    </row>
    <row r="67" spans="1:5" ht="13.5" customHeight="1" x14ac:dyDescent="0.2">
      <c r="D67" s="61"/>
      <c r="E67" s="85"/>
    </row>
    <row r="68" spans="1:5" ht="13.5" customHeight="1" x14ac:dyDescent="0.2">
      <c r="D68" s="75"/>
      <c r="E68" s="74"/>
    </row>
    <row r="69" spans="1:5" ht="13.5" customHeight="1" x14ac:dyDescent="0.2">
      <c r="D69" s="75"/>
      <c r="E69" s="74"/>
    </row>
    <row r="70" spans="1:5" ht="13.5" customHeight="1" x14ac:dyDescent="0.2">
      <c r="A70" s="64"/>
      <c r="D70" s="87"/>
      <c r="E70" s="86"/>
    </row>
    <row r="71" spans="1:5" ht="13.5" customHeight="1" x14ac:dyDescent="0.2">
      <c r="B71" s="64"/>
      <c r="C71" s="64"/>
      <c r="D71" s="95"/>
      <c r="E71" s="86"/>
    </row>
    <row r="72" spans="1:5" ht="13.5" customHeight="1" x14ac:dyDescent="0.2">
      <c r="B72" s="64"/>
      <c r="C72" s="64"/>
      <c r="D72" s="95"/>
      <c r="E72" s="77"/>
    </row>
    <row r="73" spans="1:5" ht="13.5" customHeight="1" x14ac:dyDescent="0.2">
      <c r="B73" s="64"/>
      <c r="C73" s="64"/>
      <c r="D73" s="61"/>
      <c r="E73" s="76"/>
    </row>
    <row r="74" spans="1:5" x14ac:dyDescent="0.2">
      <c r="D74" s="75"/>
      <c r="E74" s="74"/>
    </row>
    <row r="75" spans="1:5" x14ac:dyDescent="0.2">
      <c r="B75" s="64"/>
      <c r="D75" s="75"/>
      <c r="E75" s="86"/>
    </row>
    <row r="76" spans="1:5" x14ac:dyDescent="0.2">
      <c r="C76" s="64"/>
      <c r="D76" s="75"/>
      <c r="E76" s="77"/>
    </row>
    <row r="77" spans="1:5" x14ac:dyDescent="0.2">
      <c r="C77" s="64"/>
      <c r="D77" s="61"/>
      <c r="E77" s="85"/>
    </row>
    <row r="78" spans="1:5" x14ac:dyDescent="0.2">
      <c r="D78" s="75"/>
      <c r="E78" s="74"/>
    </row>
    <row r="79" spans="1:5" x14ac:dyDescent="0.2">
      <c r="D79" s="75"/>
      <c r="E79" s="74"/>
    </row>
    <row r="80" spans="1:5" x14ac:dyDescent="0.2">
      <c r="D80" s="78"/>
      <c r="E80" s="92"/>
    </row>
    <row r="81" spans="1:5" x14ac:dyDescent="0.2">
      <c r="D81" s="75"/>
      <c r="E81" s="74"/>
    </row>
    <row r="82" spans="1:5" x14ac:dyDescent="0.2">
      <c r="D82" s="75"/>
      <c r="E82" s="74"/>
    </row>
    <row r="83" spans="1:5" x14ac:dyDescent="0.2">
      <c r="D83" s="75"/>
      <c r="E83" s="74"/>
    </row>
    <row r="84" spans="1:5" x14ac:dyDescent="0.2">
      <c r="D84" s="61"/>
      <c r="E84" s="85"/>
    </row>
    <row r="85" spans="1:5" x14ac:dyDescent="0.2">
      <c r="D85" s="75"/>
      <c r="E85" s="74"/>
    </row>
    <row r="86" spans="1:5" x14ac:dyDescent="0.2">
      <c r="D86" s="61"/>
      <c r="E86" s="85"/>
    </row>
    <row r="87" spans="1:5" x14ac:dyDescent="0.2">
      <c r="D87" s="75"/>
      <c r="E87" s="74"/>
    </row>
    <row r="88" spans="1:5" x14ac:dyDescent="0.2">
      <c r="D88" s="75"/>
      <c r="E88" s="74"/>
    </row>
    <row r="89" spans="1:5" x14ac:dyDescent="0.2">
      <c r="D89" s="75"/>
      <c r="E89" s="74"/>
    </row>
    <row r="90" spans="1:5" x14ac:dyDescent="0.2">
      <c r="D90" s="75"/>
      <c r="E90" s="74"/>
    </row>
    <row r="91" spans="1:5" ht="28.5" customHeight="1" x14ac:dyDescent="0.2">
      <c r="A91" s="70"/>
      <c r="B91" s="70"/>
      <c r="C91" s="70"/>
      <c r="D91" s="69"/>
      <c r="E91" s="68"/>
    </row>
    <row r="92" spans="1:5" x14ac:dyDescent="0.2">
      <c r="C92" s="64"/>
      <c r="D92" s="75"/>
      <c r="E92" s="77"/>
    </row>
    <row r="93" spans="1:5" x14ac:dyDescent="0.2">
      <c r="D93" s="81"/>
      <c r="E93" s="84"/>
    </row>
    <row r="94" spans="1:5" x14ac:dyDescent="0.2">
      <c r="D94" s="75"/>
      <c r="E94" s="74"/>
    </row>
    <row r="95" spans="1:5" x14ac:dyDescent="0.2">
      <c r="D95" s="78"/>
      <c r="E95" s="92"/>
    </row>
    <row r="96" spans="1:5" x14ac:dyDescent="0.2">
      <c r="D96" s="78"/>
      <c r="E96" s="92"/>
    </row>
    <row r="97" spans="3:5" x14ac:dyDescent="0.2">
      <c r="D97" s="75"/>
      <c r="E97" s="74"/>
    </row>
    <row r="98" spans="3:5" x14ac:dyDescent="0.2">
      <c r="D98" s="61"/>
      <c r="E98" s="85"/>
    </row>
    <row r="99" spans="3:5" x14ac:dyDescent="0.2">
      <c r="D99" s="75"/>
      <c r="E99" s="74"/>
    </row>
    <row r="100" spans="3:5" x14ac:dyDescent="0.2">
      <c r="D100" s="75"/>
      <c r="E100" s="74"/>
    </row>
    <row r="101" spans="3:5" x14ac:dyDescent="0.2">
      <c r="D101" s="61"/>
      <c r="E101" s="85"/>
    </row>
    <row r="102" spans="3:5" x14ac:dyDescent="0.2">
      <c r="D102" s="75"/>
      <c r="E102" s="74"/>
    </row>
    <row r="103" spans="3:5" x14ac:dyDescent="0.2">
      <c r="D103" s="78"/>
      <c r="E103" s="92"/>
    </row>
    <row r="104" spans="3:5" x14ac:dyDescent="0.2">
      <c r="D104" s="61"/>
      <c r="E104" s="84"/>
    </row>
    <row r="105" spans="3:5" x14ac:dyDescent="0.2">
      <c r="D105" s="83"/>
      <c r="E105" s="92"/>
    </row>
    <row r="106" spans="3:5" x14ac:dyDescent="0.2">
      <c r="D106" s="61"/>
      <c r="E106" s="85"/>
    </row>
    <row r="107" spans="3:5" x14ac:dyDescent="0.2">
      <c r="D107" s="75"/>
      <c r="E107" s="74"/>
    </row>
    <row r="108" spans="3:5" x14ac:dyDescent="0.2">
      <c r="C108" s="64"/>
      <c r="D108" s="75"/>
      <c r="E108" s="77"/>
    </row>
    <row r="109" spans="3:5" x14ac:dyDescent="0.2">
      <c r="D109" s="83"/>
      <c r="E109" s="85"/>
    </row>
    <row r="110" spans="3:5" x14ac:dyDescent="0.2">
      <c r="D110" s="83"/>
      <c r="E110" s="92"/>
    </row>
    <row r="111" spans="3:5" x14ac:dyDescent="0.2">
      <c r="C111" s="64"/>
      <c r="D111" s="83"/>
      <c r="E111" s="82"/>
    </row>
    <row r="112" spans="3:5" x14ac:dyDescent="0.2">
      <c r="C112" s="64"/>
      <c r="D112" s="61"/>
      <c r="E112" s="76"/>
    </row>
    <row r="113" spans="1:5" x14ac:dyDescent="0.2">
      <c r="D113" s="75"/>
      <c r="E113" s="74"/>
    </row>
    <row r="114" spans="1:5" x14ac:dyDescent="0.2">
      <c r="D114" s="81"/>
      <c r="E114" s="94"/>
    </row>
    <row r="115" spans="1:5" ht="11.25" customHeight="1" x14ac:dyDescent="0.2">
      <c r="D115" s="78"/>
      <c r="E115" s="92"/>
    </row>
    <row r="116" spans="1:5" ht="24" customHeight="1" x14ac:dyDescent="0.2">
      <c r="B116" s="64"/>
      <c r="D116" s="78"/>
      <c r="E116" s="93"/>
    </row>
    <row r="117" spans="1:5" ht="15" customHeight="1" x14ac:dyDescent="0.2">
      <c r="C117" s="64"/>
      <c r="D117" s="78"/>
      <c r="E117" s="93"/>
    </row>
    <row r="118" spans="1:5" ht="11.25" customHeight="1" x14ac:dyDescent="0.2">
      <c r="D118" s="81"/>
      <c r="E118" s="84"/>
    </row>
    <row r="119" spans="1:5" x14ac:dyDescent="0.2">
      <c r="D119" s="78"/>
      <c r="E119" s="92"/>
    </row>
    <row r="120" spans="1:5" ht="13.5" customHeight="1" x14ac:dyDescent="0.2">
      <c r="B120" s="64"/>
      <c r="D120" s="78"/>
      <c r="E120" s="79"/>
    </row>
    <row r="121" spans="1:5" ht="12.75" customHeight="1" x14ac:dyDescent="0.2">
      <c r="C121" s="64"/>
      <c r="D121" s="78"/>
      <c r="E121" s="77"/>
    </row>
    <row r="122" spans="1:5" ht="12.75" customHeight="1" x14ac:dyDescent="0.2">
      <c r="C122" s="64"/>
      <c r="D122" s="61"/>
      <c r="E122" s="76"/>
    </row>
    <row r="123" spans="1:5" x14ac:dyDescent="0.2">
      <c r="D123" s="75"/>
      <c r="E123" s="74"/>
    </row>
    <row r="124" spans="1:5" x14ac:dyDescent="0.2">
      <c r="C124" s="64"/>
      <c r="D124" s="75"/>
      <c r="E124" s="82"/>
    </row>
    <row r="125" spans="1:5" x14ac:dyDescent="0.2">
      <c r="D125" s="81"/>
      <c r="E125" s="84"/>
    </row>
    <row r="126" spans="1:5" x14ac:dyDescent="0.2">
      <c r="D126" s="78"/>
      <c r="E126" s="92"/>
    </row>
    <row r="127" spans="1:5" x14ac:dyDescent="0.2">
      <c r="D127" s="75"/>
      <c r="E127" s="74"/>
    </row>
    <row r="128" spans="1:5" ht="19.5" customHeight="1" x14ac:dyDescent="0.2">
      <c r="A128" s="91"/>
      <c r="B128" s="90"/>
      <c r="C128" s="90"/>
      <c r="D128" s="90"/>
      <c r="E128" s="86"/>
    </row>
    <row r="129" spans="1:5" ht="15" customHeight="1" x14ac:dyDescent="0.2">
      <c r="A129" s="64"/>
      <c r="D129" s="87"/>
      <c r="E129" s="86"/>
    </row>
    <row r="130" spans="1:5" x14ac:dyDescent="0.2">
      <c r="A130" s="64"/>
      <c r="B130" s="64"/>
      <c r="D130" s="87"/>
      <c r="E130" s="77"/>
    </row>
    <row r="131" spans="1:5" x14ac:dyDescent="0.2">
      <c r="C131" s="64"/>
      <c r="D131" s="75"/>
      <c r="E131" s="86"/>
    </row>
    <row r="132" spans="1:5" x14ac:dyDescent="0.2">
      <c r="D132" s="89"/>
      <c r="E132" s="85"/>
    </row>
    <row r="133" spans="1:5" x14ac:dyDescent="0.2">
      <c r="B133" s="64"/>
      <c r="D133" s="75"/>
      <c r="E133" s="77"/>
    </row>
    <row r="134" spans="1:5" x14ac:dyDescent="0.2">
      <c r="C134" s="64"/>
      <c r="D134" s="75"/>
      <c r="E134" s="77"/>
    </row>
    <row r="135" spans="1:5" x14ac:dyDescent="0.2">
      <c r="D135" s="61"/>
      <c r="E135" s="76"/>
    </row>
    <row r="136" spans="1:5" ht="22.5" customHeight="1" x14ac:dyDescent="0.2">
      <c r="C136" s="64"/>
      <c r="D136" s="75"/>
      <c r="E136" s="62"/>
    </row>
    <row r="137" spans="1:5" x14ac:dyDescent="0.2">
      <c r="D137" s="75"/>
      <c r="E137" s="76"/>
    </row>
    <row r="138" spans="1:5" x14ac:dyDescent="0.2">
      <c r="B138" s="64"/>
      <c r="D138" s="83"/>
      <c r="E138" s="86"/>
    </row>
    <row r="139" spans="1:5" x14ac:dyDescent="0.2">
      <c r="C139" s="64"/>
      <c r="D139" s="83"/>
      <c r="E139" s="88"/>
    </row>
    <row r="140" spans="1:5" x14ac:dyDescent="0.2">
      <c r="D140" s="61"/>
      <c r="E140" s="85"/>
    </row>
    <row r="141" spans="1:5" ht="13.5" customHeight="1" x14ac:dyDescent="0.2">
      <c r="A141" s="64"/>
      <c r="D141" s="87"/>
      <c r="E141" s="86"/>
    </row>
    <row r="142" spans="1:5" ht="13.5" customHeight="1" x14ac:dyDescent="0.2">
      <c r="B142" s="64"/>
      <c r="D142" s="75"/>
      <c r="E142" s="86"/>
    </row>
    <row r="143" spans="1:5" ht="13.5" customHeight="1" x14ac:dyDescent="0.2">
      <c r="C143" s="64"/>
      <c r="D143" s="75"/>
      <c r="E143" s="77"/>
    </row>
    <row r="144" spans="1:5" x14ac:dyDescent="0.2">
      <c r="C144" s="64"/>
      <c r="D144" s="61"/>
      <c r="E144" s="85"/>
    </row>
    <row r="145" spans="1:5" x14ac:dyDescent="0.2">
      <c r="C145" s="64"/>
      <c r="D145" s="75"/>
      <c r="E145" s="77"/>
    </row>
    <row r="146" spans="1:5" x14ac:dyDescent="0.2">
      <c r="D146" s="81"/>
      <c r="E146" s="84"/>
    </row>
    <row r="147" spans="1:5" x14ac:dyDescent="0.2">
      <c r="C147" s="64"/>
      <c r="D147" s="83"/>
      <c r="E147" s="82"/>
    </row>
    <row r="148" spans="1:5" x14ac:dyDescent="0.2">
      <c r="C148" s="64"/>
      <c r="D148" s="61"/>
      <c r="E148" s="76"/>
    </row>
    <row r="149" spans="1:5" x14ac:dyDescent="0.2">
      <c r="D149" s="81"/>
      <c r="E149" s="80"/>
    </row>
    <row r="150" spans="1:5" x14ac:dyDescent="0.2">
      <c r="B150" s="64"/>
      <c r="D150" s="78"/>
      <c r="E150" s="79"/>
    </row>
    <row r="151" spans="1:5" x14ac:dyDescent="0.2">
      <c r="C151" s="64"/>
      <c r="D151" s="78"/>
      <c r="E151" s="77"/>
    </row>
    <row r="152" spans="1:5" x14ac:dyDescent="0.2">
      <c r="C152" s="64"/>
      <c r="D152" s="61"/>
      <c r="E152" s="76"/>
    </row>
    <row r="153" spans="1:5" x14ac:dyDescent="0.2">
      <c r="C153" s="64"/>
      <c r="D153" s="61"/>
      <c r="E153" s="76"/>
    </row>
    <row r="154" spans="1:5" x14ac:dyDescent="0.2">
      <c r="D154" s="75"/>
      <c r="E154" s="74"/>
    </row>
    <row r="155" spans="1:5" s="71" customFormat="1" ht="18" customHeight="1" x14ac:dyDescent="0.25">
      <c r="A155" s="73"/>
      <c r="B155" s="72"/>
      <c r="C155" s="72"/>
      <c r="D155" s="72"/>
      <c r="E155" s="72"/>
    </row>
    <row r="156" spans="1:5" ht="28.5" customHeight="1" x14ac:dyDescent="0.2">
      <c r="A156" s="70"/>
      <c r="B156" s="70"/>
      <c r="C156" s="70"/>
      <c r="D156" s="69"/>
      <c r="E156" s="68"/>
    </row>
    <row r="158" spans="1:5" ht="15.75" x14ac:dyDescent="0.2">
      <c r="A158" s="67"/>
      <c r="B158" s="64"/>
      <c r="C158" s="64"/>
      <c r="D158" s="63"/>
      <c r="E158" s="65"/>
    </row>
    <row r="159" spans="1:5" x14ac:dyDescent="0.2">
      <c r="A159" s="64"/>
      <c r="B159" s="64"/>
      <c r="C159" s="64"/>
      <c r="D159" s="63"/>
      <c r="E159" s="65"/>
    </row>
    <row r="160" spans="1:5" ht="17.25" customHeight="1" x14ac:dyDescent="0.2">
      <c r="A160" s="64"/>
      <c r="B160" s="64"/>
      <c r="C160" s="64"/>
      <c r="D160" s="63"/>
      <c r="E160" s="65"/>
    </row>
    <row r="161" spans="1:5" ht="13.5" customHeight="1" x14ac:dyDescent="0.2">
      <c r="A161" s="64"/>
      <c r="B161" s="64"/>
      <c r="C161" s="64"/>
      <c r="D161" s="63"/>
      <c r="E161" s="65"/>
    </row>
    <row r="162" spans="1:5" x14ac:dyDescent="0.2">
      <c r="A162" s="64"/>
      <c r="B162" s="64"/>
      <c r="C162" s="64"/>
      <c r="D162" s="63"/>
      <c r="E162" s="65"/>
    </row>
    <row r="163" spans="1:5" x14ac:dyDescent="0.2">
      <c r="A163" s="64"/>
      <c r="B163" s="64"/>
      <c r="C163" s="64"/>
    </row>
    <row r="164" spans="1:5" x14ac:dyDescent="0.2">
      <c r="A164" s="64"/>
      <c r="B164" s="64"/>
      <c r="C164" s="64"/>
      <c r="D164" s="63"/>
      <c r="E164" s="65"/>
    </row>
    <row r="165" spans="1:5" x14ac:dyDescent="0.2">
      <c r="A165" s="64"/>
      <c r="B165" s="64"/>
      <c r="C165" s="64"/>
      <c r="D165" s="63"/>
      <c r="E165" s="66"/>
    </row>
    <row r="166" spans="1:5" x14ac:dyDescent="0.2">
      <c r="A166" s="64"/>
      <c r="B166" s="64"/>
      <c r="C166" s="64"/>
      <c r="D166" s="63"/>
      <c r="E166" s="65"/>
    </row>
    <row r="167" spans="1:5" ht="22.5" customHeight="1" x14ac:dyDescent="0.2">
      <c r="A167" s="64"/>
      <c r="B167" s="64"/>
      <c r="C167" s="64"/>
      <c r="D167" s="63"/>
      <c r="E167" s="62"/>
    </row>
    <row r="168" spans="1:5" ht="22.5" customHeight="1" x14ac:dyDescent="0.2">
      <c r="D168" s="61"/>
      <c r="E168" s="60"/>
    </row>
  </sheetData>
  <mergeCells count="9">
    <mergeCell ref="B32:H32"/>
    <mergeCell ref="B43:H43"/>
    <mergeCell ref="A155:E155"/>
    <mergeCell ref="A1:B1"/>
    <mergeCell ref="A2:H2"/>
    <mergeCell ref="B4:H4"/>
    <mergeCell ref="B17:H17"/>
    <mergeCell ref="B19:H19"/>
    <mergeCell ref="B30:H30"/>
  </mergeCells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verticalDpi="4294967295" r:id="rId1"/>
  <headerFooter alignWithMargins="0">
    <oddFooter>&amp;R&amp;P</oddFooter>
  </headerFooter>
  <rowBreaks count="3" manualBreakCount="3">
    <brk id="17" max="7" man="1"/>
    <brk id="89" max="9" man="1"/>
    <brk id="153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B9574-88C2-4DB6-80A1-A3846D856A6F}">
  <dimension ref="A1:S57"/>
  <sheetViews>
    <sheetView tabSelected="1" workbookViewId="0">
      <selection activeCell="N53" sqref="N53"/>
    </sheetView>
  </sheetViews>
  <sheetFormatPr defaultRowHeight="12.75" x14ac:dyDescent="0.2"/>
  <cols>
    <col min="1" max="1" width="4.85546875" customWidth="1"/>
    <col min="2" max="2" width="15.42578125" customWidth="1"/>
    <col min="3" max="3" width="8.7109375" customWidth="1"/>
    <col min="4" max="4" width="8.85546875" customWidth="1"/>
    <col min="5" max="6" width="9.140625" customWidth="1"/>
    <col min="7" max="7" width="6.85546875" customWidth="1"/>
    <col min="8" max="8" width="7.42578125" customWidth="1"/>
    <col min="9" max="9" width="7.7109375" customWidth="1"/>
    <col min="10" max="10" width="6.7109375" customWidth="1"/>
    <col min="11" max="11" width="9.7109375" customWidth="1"/>
    <col min="12" max="12" width="10" customWidth="1"/>
    <col min="13" max="13" width="7.140625" customWidth="1"/>
    <col min="14" max="14" width="8.28515625" customWidth="1"/>
    <col min="15" max="15" width="7" customWidth="1"/>
    <col min="16" max="16" width="2.140625" hidden="1" customWidth="1"/>
    <col min="17" max="17" width="0.140625" hidden="1" customWidth="1"/>
    <col min="18" max="18" width="9" customWidth="1"/>
    <col min="19" max="19" width="11" customWidth="1"/>
    <col min="257" max="257" width="4.85546875" customWidth="1"/>
    <col min="258" max="258" width="15.42578125" customWidth="1"/>
    <col min="259" max="259" width="8.7109375" customWidth="1"/>
    <col min="260" max="260" width="8.85546875" customWidth="1"/>
    <col min="263" max="263" width="6.85546875" customWidth="1"/>
    <col min="264" max="264" width="7.42578125" customWidth="1"/>
    <col min="265" max="265" width="7.7109375" customWidth="1"/>
    <col min="266" max="266" width="6.7109375" customWidth="1"/>
    <col min="267" max="267" width="9.7109375" customWidth="1"/>
    <col min="268" max="268" width="10" customWidth="1"/>
    <col min="269" max="269" width="7.140625" customWidth="1"/>
    <col min="270" max="270" width="8.28515625" customWidth="1"/>
    <col min="271" max="271" width="7" customWidth="1"/>
    <col min="272" max="273" width="0" hidden="1" customWidth="1"/>
    <col min="274" max="274" width="9" customWidth="1"/>
    <col min="275" max="275" width="11" customWidth="1"/>
    <col min="513" max="513" width="4.85546875" customWidth="1"/>
    <col min="514" max="514" width="15.42578125" customWidth="1"/>
    <col min="515" max="515" width="8.7109375" customWidth="1"/>
    <col min="516" max="516" width="8.85546875" customWidth="1"/>
    <col min="519" max="519" width="6.85546875" customWidth="1"/>
    <col min="520" max="520" width="7.42578125" customWidth="1"/>
    <col min="521" max="521" width="7.7109375" customWidth="1"/>
    <col min="522" max="522" width="6.7109375" customWidth="1"/>
    <col min="523" max="523" width="9.7109375" customWidth="1"/>
    <col min="524" max="524" width="10" customWidth="1"/>
    <col min="525" max="525" width="7.140625" customWidth="1"/>
    <col min="526" max="526" width="8.28515625" customWidth="1"/>
    <col min="527" max="527" width="7" customWidth="1"/>
    <col min="528" max="529" width="0" hidden="1" customWidth="1"/>
    <col min="530" max="530" width="9" customWidth="1"/>
    <col min="531" max="531" width="11" customWidth="1"/>
    <col min="769" max="769" width="4.85546875" customWidth="1"/>
    <col min="770" max="770" width="15.42578125" customWidth="1"/>
    <col min="771" max="771" width="8.7109375" customWidth="1"/>
    <col min="772" max="772" width="8.85546875" customWidth="1"/>
    <col min="775" max="775" width="6.85546875" customWidth="1"/>
    <col min="776" max="776" width="7.42578125" customWidth="1"/>
    <col min="777" max="777" width="7.7109375" customWidth="1"/>
    <col min="778" max="778" width="6.7109375" customWidth="1"/>
    <col min="779" max="779" width="9.7109375" customWidth="1"/>
    <col min="780" max="780" width="10" customWidth="1"/>
    <col min="781" max="781" width="7.140625" customWidth="1"/>
    <col min="782" max="782" width="8.28515625" customWidth="1"/>
    <col min="783" max="783" width="7" customWidth="1"/>
    <col min="784" max="785" width="0" hidden="1" customWidth="1"/>
    <col min="786" max="786" width="9" customWidth="1"/>
    <col min="787" max="787" width="11" customWidth="1"/>
    <col min="1025" max="1025" width="4.85546875" customWidth="1"/>
    <col min="1026" max="1026" width="15.42578125" customWidth="1"/>
    <col min="1027" max="1027" width="8.7109375" customWidth="1"/>
    <col min="1028" max="1028" width="8.85546875" customWidth="1"/>
    <col min="1031" max="1031" width="6.85546875" customWidth="1"/>
    <col min="1032" max="1032" width="7.42578125" customWidth="1"/>
    <col min="1033" max="1033" width="7.7109375" customWidth="1"/>
    <col min="1034" max="1034" width="6.7109375" customWidth="1"/>
    <col min="1035" max="1035" width="9.7109375" customWidth="1"/>
    <col min="1036" max="1036" width="10" customWidth="1"/>
    <col min="1037" max="1037" width="7.140625" customWidth="1"/>
    <col min="1038" max="1038" width="8.28515625" customWidth="1"/>
    <col min="1039" max="1039" width="7" customWidth="1"/>
    <col min="1040" max="1041" width="0" hidden="1" customWidth="1"/>
    <col min="1042" max="1042" width="9" customWidth="1"/>
    <col min="1043" max="1043" width="11" customWidth="1"/>
    <col min="1281" max="1281" width="4.85546875" customWidth="1"/>
    <col min="1282" max="1282" width="15.42578125" customWidth="1"/>
    <col min="1283" max="1283" width="8.7109375" customWidth="1"/>
    <col min="1284" max="1284" width="8.85546875" customWidth="1"/>
    <col min="1287" max="1287" width="6.85546875" customWidth="1"/>
    <col min="1288" max="1288" width="7.42578125" customWidth="1"/>
    <col min="1289" max="1289" width="7.7109375" customWidth="1"/>
    <col min="1290" max="1290" width="6.7109375" customWidth="1"/>
    <col min="1291" max="1291" width="9.7109375" customWidth="1"/>
    <col min="1292" max="1292" width="10" customWidth="1"/>
    <col min="1293" max="1293" width="7.140625" customWidth="1"/>
    <col min="1294" max="1294" width="8.28515625" customWidth="1"/>
    <col min="1295" max="1295" width="7" customWidth="1"/>
    <col min="1296" max="1297" width="0" hidden="1" customWidth="1"/>
    <col min="1298" max="1298" width="9" customWidth="1"/>
    <col min="1299" max="1299" width="11" customWidth="1"/>
    <col min="1537" max="1537" width="4.85546875" customWidth="1"/>
    <col min="1538" max="1538" width="15.42578125" customWidth="1"/>
    <col min="1539" max="1539" width="8.7109375" customWidth="1"/>
    <col min="1540" max="1540" width="8.85546875" customWidth="1"/>
    <col min="1543" max="1543" width="6.85546875" customWidth="1"/>
    <col min="1544" max="1544" width="7.42578125" customWidth="1"/>
    <col min="1545" max="1545" width="7.7109375" customWidth="1"/>
    <col min="1546" max="1546" width="6.7109375" customWidth="1"/>
    <col min="1547" max="1547" width="9.7109375" customWidth="1"/>
    <col min="1548" max="1548" width="10" customWidth="1"/>
    <col min="1549" max="1549" width="7.140625" customWidth="1"/>
    <col min="1550" max="1550" width="8.28515625" customWidth="1"/>
    <col min="1551" max="1551" width="7" customWidth="1"/>
    <col min="1552" max="1553" width="0" hidden="1" customWidth="1"/>
    <col min="1554" max="1554" width="9" customWidth="1"/>
    <col min="1555" max="1555" width="11" customWidth="1"/>
    <col min="1793" max="1793" width="4.85546875" customWidth="1"/>
    <col min="1794" max="1794" width="15.42578125" customWidth="1"/>
    <col min="1795" max="1795" width="8.7109375" customWidth="1"/>
    <col min="1796" max="1796" width="8.85546875" customWidth="1"/>
    <col min="1799" max="1799" width="6.85546875" customWidth="1"/>
    <col min="1800" max="1800" width="7.42578125" customWidth="1"/>
    <col min="1801" max="1801" width="7.7109375" customWidth="1"/>
    <col min="1802" max="1802" width="6.7109375" customWidth="1"/>
    <col min="1803" max="1803" width="9.7109375" customWidth="1"/>
    <col min="1804" max="1804" width="10" customWidth="1"/>
    <col min="1805" max="1805" width="7.140625" customWidth="1"/>
    <col min="1806" max="1806" width="8.28515625" customWidth="1"/>
    <col min="1807" max="1807" width="7" customWidth="1"/>
    <col min="1808" max="1809" width="0" hidden="1" customWidth="1"/>
    <col min="1810" max="1810" width="9" customWidth="1"/>
    <col min="1811" max="1811" width="11" customWidth="1"/>
    <col min="2049" max="2049" width="4.85546875" customWidth="1"/>
    <col min="2050" max="2050" width="15.42578125" customWidth="1"/>
    <col min="2051" max="2051" width="8.7109375" customWidth="1"/>
    <col min="2052" max="2052" width="8.85546875" customWidth="1"/>
    <col min="2055" max="2055" width="6.85546875" customWidth="1"/>
    <col min="2056" max="2056" width="7.42578125" customWidth="1"/>
    <col min="2057" max="2057" width="7.7109375" customWidth="1"/>
    <col min="2058" max="2058" width="6.7109375" customWidth="1"/>
    <col min="2059" max="2059" width="9.7109375" customWidth="1"/>
    <col min="2060" max="2060" width="10" customWidth="1"/>
    <col min="2061" max="2061" width="7.140625" customWidth="1"/>
    <col min="2062" max="2062" width="8.28515625" customWidth="1"/>
    <col min="2063" max="2063" width="7" customWidth="1"/>
    <col min="2064" max="2065" width="0" hidden="1" customWidth="1"/>
    <col min="2066" max="2066" width="9" customWidth="1"/>
    <col min="2067" max="2067" width="11" customWidth="1"/>
    <col min="2305" max="2305" width="4.85546875" customWidth="1"/>
    <col min="2306" max="2306" width="15.42578125" customWidth="1"/>
    <col min="2307" max="2307" width="8.7109375" customWidth="1"/>
    <col min="2308" max="2308" width="8.85546875" customWidth="1"/>
    <col min="2311" max="2311" width="6.85546875" customWidth="1"/>
    <col min="2312" max="2312" width="7.42578125" customWidth="1"/>
    <col min="2313" max="2313" width="7.7109375" customWidth="1"/>
    <col min="2314" max="2314" width="6.7109375" customWidth="1"/>
    <col min="2315" max="2315" width="9.7109375" customWidth="1"/>
    <col min="2316" max="2316" width="10" customWidth="1"/>
    <col min="2317" max="2317" width="7.140625" customWidth="1"/>
    <col min="2318" max="2318" width="8.28515625" customWidth="1"/>
    <col min="2319" max="2319" width="7" customWidth="1"/>
    <col min="2320" max="2321" width="0" hidden="1" customWidth="1"/>
    <col min="2322" max="2322" width="9" customWidth="1"/>
    <col min="2323" max="2323" width="11" customWidth="1"/>
    <col min="2561" max="2561" width="4.85546875" customWidth="1"/>
    <col min="2562" max="2562" width="15.42578125" customWidth="1"/>
    <col min="2563" max="2563" width="8.7109375" customWidth="1"/>
    <col min="2564" max="2564" width="8.85546875" customWidth="1"/>
    <col min="2567" max="2567" width="6.85546875" customWidth="1"/>
    <col min="2568" max="2568" width="7.42578125" customWidth="1"/>
    <col min="2569" max="2569" width="7.7109375" customWidth="1"/>
    <col min="2570" max="2570" width="6.7109375" customWidth="1"/>
    <col min="2571" max="2571" width="9.7109375" customWidth="1"/>
    <col min="2572" max="2572" width="10" customWidth="1"/>
    <col min="2573" max="2573" width="7.140625" customWidth="1"/>
    <col min="2574" max="2574" width="8.28515625" customWidth="1"/>
    <col min="2575" max="2575" width="7" customWidth="1"/>
    <col min="2576" max="2577" width="0" hidden="1" customWidth="1"/>
    <col min="2578" max="2578" width="9" customWidth="1"/>
    <col min="2579" max="2579" width="11" customWidth="1"/>
    <col min="2817" max="2817" width="4.85546875" customWidth="1"/>
    <col min="2818" max="2818" width="15.42578125" customWidth="1"/>
    <col min="2819" max="2819" width="8.7109375" customWidth="1"/>
    <col min="2820" max="2820" width="8.85546875" customWidth="1"/>
    <col min="2823" max="2823" width="6.85546875" customWidth="1"/>
    <col min="2824" max="2824" width="7.42578125" customWidth="1"/>
    <col min="2825" max="2825" width="7.7109375" customWidth="1"/>
    <col min="2826" max="2826" width="6.7109375" customWidth="1"/>
    <col min="2827" max="2827" width="9.7109375" customWidth="1"/>
    <col min="2828" max="2828" width="10" customWidth="1"/>
    <col min="2829" max="2829" width="7.140625" customWidth="1"/>
    <col min="2830" max="2830" width="8.28515625" customWidth="1"/>
    <col min="2831" max="2831" width="7" customWidth="1"/>
    <col min="2832" max="2833" width="0" hidden="1" customWidth="1"/>
    <col min="2834" max="2834" width="9" customWidth="1"/>
    <col min="2835" max="2835" width="11" customWidth="1"/>
    <col min="3073" max="3073" width="4.85546875" customWidth="1"/>
    <col min="3074" max="3074" width="15.42578125" customWidth="1"/>
    <col min="3075" max="3075" width="8.7109375" customWidth="1"/>
    <col min="3076" max="3076" width="8.85546875" customWidth="1"/>
    <col min="3079" max="3079" width="6.85546875" customWidth="1"/>
    <col min="3080" max="3080" width="7.42578125" customWidth="1"/>
    <col min="3081" max="3081" width="7.7109375" customWidth="1"/>
    <col min="3082" max="3082" width="6.7109375" customWidth="1"/>
    <col min="3083" max="3083" width="9.7109375" customWidth="1"/>
    <col min="3084" max="3084" width="10" customWidth="1"/>
    <col min="3085" max="3085" width="7.140625" customWidth="1"/>
    <col min="3086" max="3086" width="8.28515625" customWidth="1"/>
    <col min="3087" max="3087" width="7" customWidth="1"/>
    <col min="3088" max="3089" width="0" hidden="1" customWidth="1"/>
    <col min="3090" max="3090" width="9" customWidth="1"/>
    <col min="3091" max="3091" width="11" customWidth="1"/>
    <col min="3329" max="3329" width="4.85546875" customWidth="1"/>
    <col min="3330" max="3330" width="15.42578125" customWidth="1"/>
    <col min="3331" max="3331" width="8.7109375" customWidth="1"/>
    <col min="3332" max="3332" width="8.85546875" customWidth="1"/>
    <col min="3335" max="3335" width="6.85546875" customWidth="1"/>
    <col min="3336" max="3336" width="7.42578125" customWidth="1"/>
    <col min="3337" max="3337" width="7.7109375" customWidth="1"/>
    <col min="3338" max="3338" width="6.7109375" customWidth="1"/>
    <col min="3339" max="3339" width="9.7109375" customWidth="1"/>
    <col min="3340" max="3340" width="10" customWidth="1"/>
    <col min="3341" max="3341" width="7.140625" customWidth="1"/>
    <col min="3342" max="3342" width="8.28515625" customWidth="1"/>
    <col min="3343" max="3343" width="7" customWidth="1"/>
    <col min="3344" max="3345" width="0" hidden="1" customWidth="1"/>
    <col min="3346" max="3346" width="9" customWidth="1"/>
    <col min="3347" max="3347" width="11" customWidth="1"/>
    <col min="3585" max="3585" width="4.85546875" customWidth="1"/>
    <col min="3586" max="3586" width="15.42578125" customWidth="1"/>
    <col min="3587" max="3587" width="8.7109375" customWidth="1"/>
    <col min="3588" max="3588" width="8.85546875" customWidth="1"/>
    <col min="3591" max="3591" width="6.85546875" customWidth="1"/>
    <col min="3592" max="3592" width="7.42578125" customWidth="1"/>
    <col min="3593" max="3593" width="7.7109375" customWidth="1"/>
    <col min="3594" max="3594" width="6.7109375" customWidth="1"/>
    <col min="3595" max="3595" width="9.7109375" customWidth="1"/>
    <col min="3596" max="3596" width="10" customWidth="1"/>
    <col min="3597" max="3597" width="7.140625" customWidth="1"/>
    <col min="3598" max="3598" width="8.28515625" customWidth="1"/>
    <col min="3599" max="3599" width="7" customWidth="1"/>
    <col min="3600" max="3601" width="0" hidden="1" customWidth="1"/>
    <col min="3602" max="3602" width="9" customWidth="1"/>
    <col min="3603" max="3603" width="11" customWidth="1"/>
    <col min="3841" max="3841" width="4.85546875" customWidth="1"/>
    <col min="3842" max="3842" width="15.42578125" customWidth="1"/>
    <col min="3843" max="3843" width="8.7109375" customWidth="1"/>
    <col min="3844" max="3844" width="8.85546875" customWidth="1"/>
    <col min="3847" max="3847" width="6.85546875" customWidth="1"/>
    <col min="3848" max="3848" width="7.42578125" customWidth="1"/>
    <col min="3849" max="3849" width="7.7109375" customWidth="1"/>
    <col min="3850" max="3850" width="6.7109375" customWidth="1"/>
    <col min="3851" max="3851" width="9.7109375" customWidth="1"/>
    <col min="3852" max="3852" width="10" customWidth="1"/>
    <col min="3853" max="3853" width="7.140625" customWidth="1"/>
    <col min="3854" max="3854" width="8.28515625" customWidth="1"/>
    <col min="3855" max="3855" width="7" customWidth="1"/>
    <col min="3856" max="3857" width="0" hidden="1" customWidth="1"/>
    <col min="3858" max="3858" width="9" customWidth="1"/>
    <col min="3859" max="3859" width="11" customWidth="1"/>
    <col min="4097" max="4097" width="4.85546875" customWidth="1"/>
    <col min="4098" max="4098" width="15.42578125" customWidth="1"/>
    <col min="4099" max="4099" width="8.7109375" customWidth="1"/>
    <col min="4100" max="4100" width="8.85546875" customWidth="1"/>
    <col min="4103" max="4103" width="6.85546875" customWidth="1"/>
    <col min="4104" max="4104" width="7.42578125" customWidth="1"/>
    <col min="4105" max="4105" width="7.7109375" customWidth="1"/>
    <col min="4106" max="4106" width="6.7109375" customWidth="1"/>
    <col min="4107" max="4107" width="9.7109375" customWidth="1"/>
    <col min="4108" max="4108" width="10" customWidth="1"/>
    <col min="4109" max="4109" width="7.140625" customWidth="1"/>
    <col min="4110" max="4110" width="8.28515625" customWidth="1"/>
    <col min="4111" max="4111" width="7" customWidth="1"/>
    <col min="4112" max="4113" width="0" hidden="1" customWidth="1"/>
    <col min="4114" max="4114" width="9" customWidth="1"/>
    <col min="4115" max="4115" width="11" customWidth="1"/>
    <col min="4353" max="4353" width="4.85546875" customWidth="1"/>
    <col min="4354" max="4354" width="15.42578125" customWidth="1"/>
    <col min="4355" max="4355" width="8.7109375" customWidth="1"/>
    <col min="4356" max="4356" width="8.85546875" customWidth="1"/>
    <col min="4359" max="4359" width="6.85546875" customWidth="1"/>
    <col min="4360" max="4360" width="7.42578125" customWidth="1"/>
    <col min="4361" max="4361" width="7.7109375" customWidth="1"/>
    <col min="4362" max="4362" width="6.7109375" customWidth="1"/>
    <col min="4363" max="4363" width="9.7109375" customWidth="1"/>
    <col min="4364" max="4364" width="10" customWidth="1"/>
    <col min="4365" max="4365" width="7.140625" customWidth="1"/>
    <col min="4366" max="4366" width="8.28515625" customWidth="1"/>
    <col min="4367" max="4367" width="7" customWidth="1"/>
    <col min="4368" max="4369" width="0" hidden="1" customWidth="1"/>
    <col min="4370" max="4370" width="9" customWidth="1"/>
    <col min="4371" max="4371" width="11" customWidth="1"/>
    <col min="4609" max="4609" width="4.85546875" customWidth="1"/>
    <col min="4610" max="4610" width="15.42578125" customWidth="1"/>
    <col min="4611" max="4611" width="8.7109375" customWidth="1"/>
    <col min="4612" max="4612" width="8.85546875" customWidth="1"/>
    <col min="4615" max="4615" width="6.85546875" customWidth="1"/>
    <col min="4616" max="4616" width="7.42578125" customWidth="1"/>
    <col min="4617" max="4617" width="7.7109375" customWidth="1"/>
    <col min="4618" max="4618" width="6.7109375" customWidth="1"/>
    <col min="4619" max="4619" width="9.7109375" customWidth="1"/>
    <col min="4620" max="4620" width="10" customWidth="1"/>
    <col min="4621" max="4621" width="7.140625" customWidth="1"/>
    <col min="4622" max="4622" width="8.28515625" customWidth="1"/>
    <col min="4623" max="4623" width="7" customWidth="1"/>
    <col min="4624" max="4625" width="0" hidden="1" customWidth="1"/>
    <col min="4626" max="4626" width="9" customWidth="1"/>
    <col min="4627" max="4627" width="11" customWidth="1"/>
    <col min="4865" max="4865" width="4.85546875" customWidth="1"/>
    <col min="4866" max="4866" width="15.42578125" customWidth="1"/>
    <col min="4867" max="4867" width="8.7109375" customWidth="1"/>
    <col min="4868" max="4868" width="8.85546875" customWidth="1"/>
    <col min="4871" max="4871" width="6.85546875" customWidth="1"/>
    <col min="4872" max="4872" width="7.42578125" customWidth="1"/>
    <col min="4873" max="4873" width="7.7109375" customWidth="1"/>
    <col min="4874" max="4874" width="6.7109375" customWidth="1"/>
    <col min="4875" max="4875" width="9.7109375" customWidth="1"/>
    <col min="4876" max="4876" width="10" customWidth="1"/>
    <col min="4877" max="4877" width="7.140625" customWidth="1"/>
    <col min="4878" max="4878" width="8.28515625" customWidth="1"/>
    <col min="4879" max="4879" width="7" customWidth="1"/>
    <col min="4880" max="4881" width="0" hidden="1" customWidth="1"/>
    <col min="4882" max="4882" width="9" customWidth="1"/>
    <col min="4883" max="4883" width="11" customWidth="1"/>
    <col min="5121" max="5121" width="4.85546875" customWidth="1"/>
    <col min="5122" max="5122" width="15.42578125" customWidth="1"/>
    <col min="5123" max="5123" width="8.7109375" customWidth="1"/>
    <col min="5124" max="5124" width="8.85546875" customWidth="1"/>
    <col min="5127" max="5127" width="6.85546875" customWidth="1"/>
    <col min="5128" max="5128" width="7.42578125" customWidth="1"/>
    <col min="5129" max="5129" width="7.7109375" customWidth="1"/>
    <col min="5130" max="5130" width="6.7109375" customWidth="1"/>
    <col min="5131" max="5131" width="9.7109375" customWidth="1"/>
    <col min="5132" max="5132" width="10" customWidth="1"/>
    <col min="5133" max="5133" width="7.140625" customWidth="1"/>
    <col min="5134" max="5134" width="8.28515625" customWidth="1"/>
    <col min="5135" max="5135" width="7" customWidth="1"/>
    <col min="5136" max="5137" width="0" hidden="1" customWidth="1"/>
    <col min="5138" max="5138" width="9" customWidth="1"/>
    <col min="5139" max="5139" width="11" customWidth="1"/>
    <col min="5377" max="5377" width="4.85546875" customWidth="1"/>
    <col min="5378" max="5378" width="15.42578125" customWidth="1"/>
    <col min="5379" max="5379" width="8.7109375" customWidth="1"/>
    <col min="5380" max="5380" width="8.85546875" customWidth="1"/>
    <col min="5383" max="5383" width="6.85546875" customWidth="1"/>
    <col min="5384" max="5384" width="7.42578125" customWidth="1"/>
    <col min="5385" max="5385" width="7.7109375" customWidth="1"/>
    <col min="5386" max="5386" width="6.7109375" customWidth="1"/>
    <col min="5387" max="5387" width="9.7109375" customWidth="1"/>
    <col min="5388" max="5388" width="10" customWidth="1"/>
    <col min="5389" max="5389" width="7.140625" customWidth="1"/>
    <col min="5390" max="5390" width="8.28515625" customWidth="1"/>
    <col min="5391" max="5391" width="7" customWidth="1"/>
    <col min="5392" max="5393" width="0" hidden="1" customWidth="1"/>
    <col min="5394" max="5394" width="9" customWidth="1"/>
    <col min="5395" max="5395" width="11" customWidth="1"/>
    <col min="5633" max="5633" width="4.85546875" customWidth="1"/>
    <col min="5634" max="5634" width="15.42578125" customWidth="1"/>
    <col min="5635" max="5635" width="8.7109375" customWidth="1"/>
    <col min="5636" max="5636" width="8.85546875" customWidth="1"/>
    <col min="5639" max="5639" width="6.85546875" customWidth="1"/>
    <col min="5640" max="5640" width="7.42578125" customWidth="1"/>
    <col min="5641" max="5641" width="7.7109375" customWidth="1"/>
    <col min="5642" max="5642" width="6.7109375" customWidth="1"/>
    <col min="5643" max="5643" width="9.7109375" customWidth="1"/>
    <col min="5644" max="5644" width="10" customWidth="1"/>
    <col min="5645" max="5645" width="7.140625" customWidth="1"/>
    <col min="5646" max="5646" width="8.28515625" customWidth="1"/>
    <col min="5647" max="5647" width="7" customWidth="1"/>
    <col min="5648" max="5649" width="0" hidden="1" customWidth="1"/>
    <col min="5650" max="5650" width="9" customWidth="1"/>
    <col min="5651" max="5651" width="11" customWidth="1"/>
    <col min="5889" max="5889" width="4.85546875" customWidth="1"/>
    <col min="5890" max="5890" width="15.42578125" customWidth="1"/>
    <col min="5891" max="5891" width="8.7109375" customWidth="1"/>
    <col min="5892" max="5892" width="8.85546875" customWidth="1"/>
    <col min="5895" max="5895" width="6.85546875" customWidth="1"/>
    <col min="5896" max="5896" width="7.42578125" customWidth="1"/>
    <col min="5897" max="5897" width="7.7109375" customWidth="1"/>
    <col min="5898" max="5898" width="6.7109375" customWidth="1"/>
    <col min="5899" max="5899" width="9.7109375" customWidth="1"/>
    <col min="5900" max="5900" width="10" customWidth="1"/>
    <col min="5901" max="5901" width="7.140625" customWidth="1"/>
    <col min="5902" max="5902" width="8.28515625" customWidth="1"/>
    <col min="5903" max="5903" width="7" customWidth="1"/>
    <col min="5904" max="5905" width="0" hidden="1" customWidth="1"/>
    <col min="5906" max="5906" width="9" customWidth="1"/>
    <col min="5907" max="5907" width="11" customWidth="1"/>
    <col min="6145" max="6145" width="4.85546875" customWidth="1"/>
    <col min="6146" max="6146" width="15.42578125" customWidth="1"/>
    <col min="6147" max="6147" width="8.7109375" customWidth="1"/>
    <col min="6148" max="6148" width="8.85546875" customWidth="1"/>
    <col min="6151" max="6151" width="6.85546875" customWidth="1"/>
    <col min="6152" max="6152" width="7.42578125" customWidth="1"/>
    <col min="6153" max="6153" width="7.7109375" customWidth="1"/>
    <col min="6154" max="6154" width="6.7109375" customWidth="1"/>
    <col min="6155" max="6155" width="9.7109375" customWidth="1"/>
    <col min="6156" max="6156" width="10" customWidth="1"/>
    <col min="6157" max="6157" width="7.140625" customWidth="1"/>
    <col min="6158" max="6158" width="8.28515625" customWidth="1"/>
    <col min="6159" max="6159" width="7" customWidth="1"/>
    <col min="6160" max="6161" width="0" hidden="1" customWidth="1"/>
    <col min="6162" max="6162" width="9" customWidth="1"/>
    <col min="6163" max="6163" width="11" customWidth="1"/>
    <col min="6401" max="6401" width="4.85546875" customWidth="1"/>
    <col min="6402" max="6402" width="15.42578125" customWidth="1"/>
    <col min="6403" max="6403" width="8.7109375" customWidth="1"/>
    <col min="6404" max="6404" width="8.85546875" customWidth="1"/>
    <col min="6407" max="6407" width="6.85546875" customWidth="1"/>
    <col min="6408" max="6408" width="7.42578125" customWidth="1"/>
    <col min="6409" max="6409" width="7.7109375" customWidth="1"/>
    <col min="6410" max="6410" width="6.7109375" customWidth="1"/>
    <col min="6411" max="6411" width="9.7109375" customWidth="1"/>
    <col min="6412" max="6412" width="10" customWidth="1"/>
    <col min="6413" max="6413" width="7.140625" customWidth="1"/>
    <col min="6414" max="6414" width="8.28515625" customWidth="1"/>
    <col min="6415" max="6415" width="7" customWidth="1"/>
    <col min="6416" max="6417" width="0" hidden="1" customWidth="1"/>
    <col min="6418" max="6418" width="9" customWidth="1"/>
    <col min="6419" max="6419" width="11" customWidth="1"/>
    <col min="6657" max="6657" width="4.85546875" customWidth="1"/>
    <col min="6658" max="6658" width="15.42578125" customWidth="1"/>
    <col min="6659" max="6659" width="8.7109375" customWidth="1"/>
    <col min="6660" max="6660" width="8.85546875" customWidth="1"/>
    <col min="6663" max="6663" width="6.85546875" customWidth="1"/>
    <col min="6664" max="6664" width="7.42578125" customWidth="1"/>
    <col min="6665" max="6665" width="7.7109375" customWidth="1"/>
    <col min="6666" max="6666" width="6.7109375" customWidth="1"/>
    <col min="6667" max="6667" width="9.7109375" customWidth="1"/>
    <col min="6668" max="6668" width="10" customWidth="1"/>
    <col min="6669" max="6669" width="7.140625" customWidth="1"/>
    <col min="6670" max="6670" width="8.28515625" customWidth="1"/>
    <col min="6671" max="6671" width="7" customWidth="1"/>
    <col min="6672" max="6673" width="0" hidden="1" customWidth="1"/>
    <col min="6674" max="6674" width="9" customWidth="1"/>
    <col min="6675" max="6675" width="11" customWidth="1"/>
    <col min="6913" max="6913" width="4.85546875" customWidth="1"/>
    <col min="6914" max="6914" width="15.42578125" customWidth="1"/>
    <col min="6915" max="6915" width="8.7109375" customWidth="1"/>
    <col min="6916" max="6916" width="8.85546875" customWidth="1"/>
    <col min="6919" max="6919" width="6.85546875" customWidth="1"/>
    <col min="6920" max="6920" width="7.42578125" customWidth="1"/>
    <col min="6921" max="6921" width="7.7109375" customWidth="1"/>
    <col min="6922" max="6922" width="6.7109375" customWidth="1"/>
    <col min="6923" max="6923" width="9.7109375" customWidth="1"/>
    <col min="6924" max="6924" width="10" customWidth="1"/>
    <col min="6925" max="6925" width="7.140625" customWidth="1"/>
    <col min="6926" max="6926" width="8.28515625" customWidth="1"/>
    <col min="6927" max="6927" width="7" customWidth="1"/>
    <col min="6928" max="6929" width="0" hidden="1" customWidth="1"/>
    <col min="6930" max="6930" width="9" customWidth="1"/>
    <col min="6931" max="6931" width="11" customWidth="1"/>
    <col min="7169" max="7169" width="4.85546875" customWidth="1"/>
    <col min="7170" max="7170" width="15.42578125" customWidth="1"/>
    <col min="7171" max="7171" width="8.7109375" customWidth="1"/>
    <col min="7172" max="7172" width="8.85546875" customWidth="1"/>
    <col min="7175" max="7175" width="6.85546875" customWidth="1"/>
    <col min="7176" max="7176" width="7.42578125" customWidth="1"/>
    <col min="7177" max="7177" width="7.7109375" customWidth="1"/>
    <col min="7178" max="7178" width="6.7109375" customWidth="1"/>
    <col min="7179" max="7179" width="9.7109375" customWidth="1"/>
    <col min="7180" max="7180" width="10" customWidth="1"/>
    <col min="7181" max="7181" width="7.140625" customWidth="1"/>
    <col min="7182" max="7182" width="8.28515625" customWidth="1"/>
    <col min="7183" max="7183" width="7" customWidth="1"/>
    <col min="7184" max="7185" width="0" hidden="1" customWidth="1"/>
    <col min="7186" max="7186" width="9" customWidth="1"/>
    <col min="7187" max="7187" width="11" customWidth="1"/>
    <col min="7425" max="7425" width="4.85546875" customWidth="1"/>
    <col min="7426" max="7426" width="15.42578125" customWidth="1"/>
    <col min="7427" max="7427" width="8.7109375" customWidth="1"/>
    <col min="7428" max="7428" width="8.85546875" customWidth="1"/>
    <col min="7431" max="7431" width="6.85546875" customWidth="1"/>
    <col min="7432" max="7432" width="7.42578125" customWidth="1"/>
    <col min="7433" max="7433" width="7.7109375" customWidth="1"/>
    <col min="7434" max="7434" width="6.7109375" customWidth="1"/>
    <col min="7435" max="7435" width="9.7109375" customWidth="1"/>
    <col min="7436" max="7436" width="10" customWidth="1"/>
    <col min="7437" max="7437" width="7.140625" customWidth="1"/>
    <col min="7438" max="7438" width="8.28515625" customWidth="1"/>
    <col min="7439" max="7439" width="7" customWidth="1"/>
    <col min="7440" max="7441" width="0" hidden="1" customWidth="1"/>
    <col min="7442" max="7442" width="9" customWidth="1"/>
    <col min="7443" max="7443" width="11" customWidth="1"/>
    <col min="7681" max="7681" width="4.85546875" customWidth="1"/>
    <col min="7682" max="7682" width="15.42578125" customWidth="1"/>
    <col min="7683" max="7683" width="8.7109375" customWidth="1"/>
    <col min="7684" max="7684" width="8.85546875" customWidth="1"/>
    <col min="7687" max="7687" width="6.85546875" customWidth="1"/>
    <col min="7688" max="7688" width="7.42578125" customWidth="1"/>
    <col min="7689" max="7689" width="7.7109375" customWidth="1"/>
    <col min="7690" max="7690" width="6.7109375" customWidth="1"/>
    <col min="7691" max="7691" width="9.7109375" customWidth="1"/>
    <col min="7692" max="7692" width="10" customWidth="1"/>
    <col min="7693" max="7693" width="7.140625" customWidth="1"/>
    <col min="7694" max="7694" width="8.28515625" customWidth="1"/>
    <col min="7695" max="7695" width="7" customWidth="1"/>
    <col min="7696" max="7697" width="0" hidden="1" customWidth="1"/>
    <col min="7698" max="7698" width="9" customWidth="1"/>
    <col min="7699" max="7699" width="11" customWidth="1"/>
    <col min="7937" max="7937" width="4.85546875" customWidth="1"/>
    <col min="7938" max="7938" width="15.42578125" customWidth="1"/>
    <col min="7939" max="7939" width="8.7109375" customWidth="1"/>
    <col min="7940" max="7940" width="8.85546875" customWidth="1"/>
    <col min="7943" max="7943" width="6.85546875" customWidth="1"/>
    <col min="7944" max="7944" width="7.42578125" customWidth="1"/>
    <col min="7945" max="7945" width="7.7109375" customWidth="1"/>
    <col min="7946" max="7946" width="6.7109375" customWidth="1"/>
    <col min="7947" max="7947" width="9.7109375" customWidth="1"/>
    <col min="7948" max="7948" width="10" customWidth="1"/>
    <col min="7949" max="7949" width="7.140625" customWidth="1"/>
    <col min="7950" max="7950" width="8.28515625" customWidth="1"/>
    <col min="7951" max="7951" width="7" customWidth="1"/>
    <col min="7952" max="7953" width="0" hidden="1" customWidth="1"/>
    <col min="7954" max="7954" width="9" customWidth="1"/>
    <col min="7955" max="7955" width="11" customWidth="1"/>
    <col min="8193" max="8193" width="4.85546875" customWidth="1"/>
    <col min="8194" max="8194" width="15.42578125" customWidth="1"/>
    <col min="8195" max="8195" width="8.7109375" customWidth="1"/>
    <col min="8196" max="8196" width="8.85546875" customWidth="1"/>
    <col min="8199" max="8199" width="6.85546875" customWidth="1"/>
    <col min="8200" max="8200" width="7.42578125" customWidth="1"/>
    <col min="8201" max="8201" width="7.7109375" customWidth="1"/>
    <col min="8202" max="8202" width="6.7109375" customWidth="1"/>
    <col min="8203" max="8203" width="9.7109375" customWidth="1"/>
    <col min="8204" max="8204" width="10" customWidth="1"/>
    <col min="8205" max="8205" width="7.140625" customWidth="1"/>
    <col min="8206" max="8206" width="8.28515625" customWidth="1"/>
    <col min="8207" max="8207" width="7" customWidth="1"/>
    <col min="8208" max="8209" width="0" hidden="1" customWidth="1"/>
    <col min="8210" max="8210" width="9" customWidth="1"/>
    <col min="8211" max="8211" width="11" customWidth="1"/>
    <col min="8449" max="8449" width="4.85546875" customWidth="1"/>
    <col min="8450" max="8450" width="15.42578125" customWidth="1"/>
    <col min="8451" max="8451" width="8.7109375" customWidth="1"/>
    <col min="8452" max="8452" width="8.85546875" customWidth="1"/>
    <col min="8455" max="8455" width="6.85546875" customWidth="1"/>
    <col min="8456" max="8456" width="7.42578125" customWidth="1"/>
    <col min="8457" max="8457" width="7.7109375" customWidth="1"/>
    <col min="8458" max="8458" width="6.7109375" customWidth="1"/>
    <col min="8459" max="8459" width="9.7109375" customWidth="1"/>
    <col min="8460" max="8460" width="10" customWidth="1"/>
    <col min="8461" max="8461" width="7.140625" customWidth="1"/>
    <col min="8462" max="8462" width="8.28515625" customWidth="1"/>
    <col min="8463" max="8463" width="7" customWidth="1"/>
    <col min="8464" max="8465" width="0" hidden="1" customWidth="1"/>
    <col min="8466" max="8466" width="9" customWidth="1"/>
    <col min="8467" max="8467" width="11" customWidth="1"/>
    <col min="8705" max="8705" width="4.85546875" customWidth="1"/>
    <col min="8706" max="8706" width="15.42578125" customWidth="1"/>
    <col min="8707" max="8707" width="8.7109375" customWidth="1"/>
    <col min="8708" max="8708" width="8.85546875" customWidth="1"/>
    <col min="8711" max="8711" width="6.85546875" customWidth="1"/>
    <col min="8712" max="8712" width="7.42578125" customWidth="1"/>
    <col min="8713" max="8713" width="7.7109375" customWidth="1"/>
    <col min="8714" max="8714" width="6.7109375" customWidth="1"/>
    <col min="8715" max="8715" width="9.7109375" customWidth="1"/>
    <col min="8716" max="8716" width="10" customWidth="1"/>
    <col min="8717" max="8717" width="7.140625" customWidth="1"/>
    <col min="8718" max="8718" width="8.28515625" customWidth="1"/>
    <col min="8719" max="8719" width="7" customWidth="1"/>
    <col min="8720" max="8721" width="0" hidden="1" customWidth="1"/>
    <col min="8722" max="8722" width="9" customWidth="1"/>
    <col min="8723" max="8723" width="11" customWidth="1"/>
    <col min="8961" max="8961" width="4.85546875" customWidth="1"/>
    <col min="8962" max="8962" width="15.42578125" customWidth="1"/>
    <col min="8963" max="8963" width="8.7109375" customWidth="1"/>
    <col min="8964" max="8964" width="8.85546875" customWidth="1"/>
    <col min="8967" max="8967" width="6.85546875" customWidth="1"/>
    <col min="8968" max="8968" width="7.42578125" customWidth="1"/>
    <col min="8969" max="8969" width="7.7109375" customWidth="1"/>
    <col min="8970" max="8970" width="6.7109375" customWidth="1"/>
    <col min="8971" max="8971" width="9.7109375" customWidth="1"/>
    <col min="8972" max="8972" width="10" customWidth="1"/>
    <col min="8973" max="8973" width="7.140625" customWidth="1"/>
    <col min="8974" max="8974" width="8.28515625" customWidth="1"/>
    <col min="8975" max="8975" width="7" customWidth="1"/>
    <col min="8976" max="8977" width="0" hidden="1" customWidth="1"/>
    <col min="8978" max="8978" width="9" customWidth="1"/>
    <col min="8979" max="8979" width="11" customWidth="1"/>
    <col min="9217" max="9217" width="4.85546875" customWidth="1"/>
    <col min="9218" max="9218" width="15.42578125" customWidth="1"/>
    <col min="9219" max="9219" width="8.7109375" customWidth="1"/>
    <col min="9220" max="9220" width="8.85546875" customWidth="1"/>
    <col min="9223" max="9223" width="6.85546875" customWidth="1"/>
    <col min="9224" max="9224" width="7.42578125" customWidth="1"/>
    <col min="9225" max="9225" width="7.7109375" customWidth="1"/>
    <col min="9226" max="9226" width="6.7109375" customWidth="1"/>
    <col min="9227" max="9227" width="9.7109375" customWidth="1"/>
    <col min="9228" max="9228" width="10" customWidth="1"/>
    <col min="9229" max="9229" width="7.140625" customWidth="1"/>
    <col min="9230" max="9230" width="8.28515625" customWidth="1"/>
    <col min="9231" max="9231" width="7" customWidth="1"/>
    <col min="9232" max="9233" width="0" hidden="1" customWidth="1"/>
    <col min="9234" max="9234" width="9" customWidth="1"/>
    <col min="9235" max="9235" width="11" customWidth="1"/>
    <col min="9473" max="9473" width="4.85546875" customWidth="1"/>
    <col min="9474" max="9474" width="15.42578125" customWidth="1"/>
    <col min="9475" max="9475" width="8.7109375" customWidth="1"/>
    <col min="9476" max="9476" width="8.85546875" customWidth="1"/>
    <col min="9479" max="9479" width="6.85546875" customWidth="1"/>
    <col min="9480" max="9480" width="7.42578125" customWidth="1"/>
    <col min="9481" max="9481" width="7.7109375" customWidth="1"/>
    <col min="9482" max="9482" width="6.7109375" customWidth="1"/>
    <col min="9483" max="9483" width="9.7109375" customWidth="1"/>
    <col min="9484" max="9484" width="10" customWidth="1"/>
    <col min="9485" max="9485" width="7.140625" customWidth="1"/>
    <col min="9486" max="9486" width="8.28515625" customWidth="1"/>
    <col min="9487" max="9487" width="7" customWidth="1"/>
    <col min="9488" max="9489" width="0" hidden="1" customWidth="1"/>
    <col min="9490" max="9490" width="9" customWidth="1"/>
    <col min="9491" max="9491" width="11" customWidth="1"/>
    <col min="9729" max="9729" width="4.85546875" customWidth="1"/>
    <col min="9730" max="9730" width="15.42578125" customWidth="1"/>
    <col min="9731" max="9731" width="8.7109375" customWidth="1"/>
    <col min="9732" max="9732" width="8.85546875" customWidth="1"/>
    <col min="9735" max="9735" width="6.85546875" customWidth="1"/>
    <col min="9736" max="9736" width="7.42578125" customWidth="1"/>
    <col min="9737" max="9737" width="7.7109375" customWidth="1"/>
    <col min="9738" max="9738" width="6.7109375" customWidth="1"/>
    <col min="9739" max="9739" width="9.7109375" customWidth="1"/>
    <col min="9740" max="9740" width="10" customWidth="1"/>
    <col min="9741" max="9741" width="7.140625" customWidth="1"/>
    <col min="9742" max="9742" width="8.28515625" customWidth="1"/>
    <col min="9743" max="9743" width="7" customWidth="1"/>
    <col min="9744" max="9745" width="0" hidden="1" customWidth="1"/>
    <col min="9746" max="9746" width="9" customWidth="1"/>
    <col min="9747" max="9747" width="11" customWidth="1"/>
    <col min="9985" max="9985" width="4.85546875" customWidth="1"/>
    <col min="9986" max="9986" width="15.42578125" customWidth="1"/>
    <col min="9987" max="9987" width="8.7109375" customWidth="1"/>
    <col min="9988" max="9988" width="8.85546875" customWidth="1"/>
    <col min="9991" max="9991" width="6.85546875" customWidth="1"/>
    <col min="9992" max="9992" width="7.42578125" customWidth="1"/>
    <col min="9993" max="9993" width="7.7109375" customWidth="1"/>
    <col min="9994" max="9994" width="6.7109375" customWidth="1"/>
    <col min="9995" max="9995" width="9.7109375" customWidth="1"/>
    <col min="9996" max="9996" width="10" customWidth="1"/>
    <col min="9997" max="9997" width="7.140625" customWidth="1"/>
    <col min="9998" max="9998" width="8.28515625" customWidth="1"/>
    <col min="9999" max="9999" width="7" customWidth="1"/>
    <col min="10000" max="10001" width="0" hidden="1" customWidth="1"/>
    <col min="10002" max="10002" width="9" customWidth="1"/>
    <col min="10003" max="10003" width="11" customWidth="1"/>
    <col min="10241" max="10241" width="4.85546875" customWidth="1"/>
    <col min="10242" max="10242" width="15.42578125" customWidth="1"/>
    <col min="10243" max="10243" width="8.7109375" customWidth="1"/>
    <col min="10244" max="10244" width="8.85546875" customWidth="1"/>
    <col min="10247" max="10247" width="6.85546875" customWidth="1"/>
    <col min="10248" max="10248" width="7.42578125" customWidth="1"/>
    <col min="10249" max="10249" width="7.7109375" customWidth="1"/>
    <col min="10250" max="10250" width="6.7109375" customWidth="1"/>
    <col min="10251" max="10251" width="9.7109375" customWidth="1"/>
    <col min="10252" max="10252" width="10" customWidth="1"/>
    <col min="10253" max="10253" width="7.140625" customWidth="1"/>
    <col min="10254" max="10254" width="8.28515625" customWidth="1"/>
    <col min="10255" max="10255" width="7" customWidth="1"/>
    <col min="10256" max="10257" width="0" hidden="1" customWidth="1"/>
    <col min="10258" max="10258" width="9" customWidth="1"/>
    <col min="10259" max="10259" width="11" customWidth="1"/>
    <col min="10497" max="10497" width="4.85546875" customWidth="1"/>
    <col min="10498" max="10498" width="15.42578125" customWidth="1"/>
    <col min="10499" max="10499" width="8.7109375" customWidth="1"/>
    <col min="10500" max="10500" width="8.85546875" customWidth="1"/>
    <col min="10503" max="10503" width="6.85546875" customWidth="1"/>
    <col min="10504" max="10504" width="7.42578125" customWidth="1"/>
    <col min="10505" max="10505" width="7.7109375" customWidth="1"/>
    <col min="10506" max="10506" width="6.7109375" customWidth="1"/>
    <col min="10507" max="10507" width="9.7109375" customWidth="1"/>
    <col min="10508" max="10508" width="10" customWidth="1"/>
    <col min="10509" max="10509" width="7.140625" customWidth="1"/>
    <col min="10510" max="10510" width="8.28515625" customWidth="1"/>
    <col min="10511" max="10511" width="7" customWidth="1"/>
    <col min="10512" max="10513" width="0" hidden="1" customWidth="1"/>
    <col min="10514" max="10514" width="9" customWidth="1"/>
    <col min="10515" max="10515" width="11" customWidth="1"/>
    <col min="10753" max="10753" width="4.85546875" customWidth="1"/>
    <col min="10754" max="10754" width="15.42578125" customWidth="1"/>
    <col min="10755" max="10755" width="8.7109375" customWidth="1"/>
    <col min="10756" max="10756" width="8.85546875" customWidth="1"/>
    <col min="10759" max="10759" width="6.85546875" customWidth="1"/>
    <col min="10760" max="10760" width="7.42578125" customWidth="1"/>
    <col min="10761" max="10761" width="7.7109375" customWidth="1"/>
    <col min="10762" max="10762" width="6.7109375" customWidth="1"/>
    <col min="10763" max="10763" width="9.7109375" customWidth="1"/>
    <col min="10764" max="10764" width="10" customWidth="1"/>
    <col min="10765" max="10765" width="7.140625" customWidth="1"/>
    <col min="10766" max="10766" width="8.28515625" customWidth="1"/>
    <col min="10767" max="10767" width="7" customWidth="1"/>
    <col min="10768" max="10769" width="0" hidden="1" customWidth="1"/>
    <col min="10770" max="10770" width="9" customWidth="1"/>
    <col min="10771" max="10771" width="11" customWidth="1"/>
    <col min="11009" max="11009" width="4.85546875" customWidth="1"/>
    <col min="11010" max="11010" width="15.42578125" customWidth="1"/>
    <col min="11011" max="11011" width="8.7109375" customWidth="1"/>
    <col min="11012" max="11012" width="8.85546875" customWidth="1"/>
    <col min="11015" max="11015" width="6.85546875" customWidth="1"/>
    <col min="11016" max="11016" width="7.42578125" customWidth="1"/>
    <col min="11017" max="11017" width="7.7109375" customWidth="1"/>
    <col min="11018" max="11018" width="6.7109375" customWidth="1"/>
    <col min="11019" max="11019" width="9.7109375" customWidth="1"/>
    <col min="11020" max="11020" width="10" customWidth="1"/>
    <col min="11021" max="11021" width="7.140625" customWidth="1"/>
    <col min="11022" max="11022" width="8.28515625" customWidth="1"/>
    <col min="11023" max="11023" width="7" customWidth="1"/>
    <col min="11024" max="11025" width="0" hidden="1" customWidth="1"/>
    <col min="11026" max="11026" width="9" customWidth="1"/>
    <col min="11027" max="11027" width="11" customWidth="1"/>
    <col min="11265" max="11265" width="4.85546875" customWidth="1"/>
    <col min="11266" max="11266" width="15.42578125" customWidth="1"/>
    <col min="11267" max="11267" width="8.7109375" customWidth="1"/>
    <col min="11268" max="11268" width="8.85546875" customWidth="1"/>
    <col min="11271" max="11271" width="6.85546875" customWidth="1"/>
    <col min="11272" max="11272" width="7.42578125" customWidth="1"/>
    <col min="11273" max="11273" width="7.7109375" customWidth="1"/>
    <col min="11274" max="11274" width="6.7109375" customWidth="1"/>
    <col min="11275" max="11275" width="9.7109375" customWidth="1"/>
    <col min="11276" max="11276" width="10" customWidth="1"/>
    <col min="11277" max="11277" width="7.140625" customWidth="1"/>
    <col min="11278" max="11278" width="8.28515625" customWidth="1"/>
    <col min="11279" max="11279" width="7" customWidth="1"/>
    <col min="11280" max="11281" width="0" hidden="1" customWidth="1"/>
    <col min="11282" max="11282" width="9" customWidth="1"/>
    <col min="11283" max="11283" width="11" customWidth="1"/>
    <col min="11521" max="11521" width="4.85546875" customWidth="1"/>
    <col min="11522" max="11522" width="15.42578125" customWidth="1"/>
    <col min="11523" max="11523" width="8.7109375" customWidth="1"/>
    <col min="11524" max="11524" width="8.85546875" customWidth="1"/>
    <col min="11527" max="11527" width="6.85546875" customWidth="1"/>
    <col min="11528" max="11528" width="7.42578125" customWidth="1"/>
    <col min="11529" max="11529" width="7.7109375" customWidth="1"/>
    <col min="11530" max="11530" width="6.7109375" customWidth="1"/>
    <col min="11531" max="11531" width="9.7109375" customWidth="1"/>
    <col min="11532" max="11532" width="10" customWidth="1"/>
    <col min="11533" max="11533" width="7.140625" customWidth="1"/>
    <col min="11534" max="11534" width="8.28515625" customWidth="1"/>
    <col min="11535" max="11535" width="7" customWidth="1"/>
    <col min="11536" max="11537" width="0" hidden="1" customWidth="1"/>
    <col min="11538" max="11538" width="9" customWidth="1"/>
    <col min="11539" max="11539" width="11" customWidth="1"/>
    <col min="11777" max="11777" width="4.85546875" customWidth="1"/>
    <col min="11778" max="11778" width="15.42578125" customWidth="1"/>
    <col min="11779" max="11779" width="8.7109375" customWidth="1"/>
    <col min="11780" max="11780" width="8.85546875" customWidth="1"/>
    <col min="11783" max="11783" width="6.85546875" customWidth="1"/>
    <col min="11784" max="11784" width="7.42578125" customWidth="1"/>
    <col min="11785" max="11785" width="7.7109375" customWidth="1"/>
    <col min="11786" max="11786" width="6.7109375" customWidth="1"/>
    <col min="11787" max="11787" width="9.7109375" customWidth="1"/>
    <col min="11788" max="11788" width="10" customWidth="1"/>
    <col min="11789" max="11789" width="7.140625" customWidth="1"/>
    <col min="11790" max="11790" width="8.28515625" customWidth="1"/>
    <col min="11791" max="11791" width="7" customWidth="1"/>
    <col min="11792" max="11793" width="0" hidden="1" customWidth="1"/>
    <col min="11794" max="11794" width="9" customWidth="1"/>
    <col min="11795" max="11795" width="11" customWidth="1"/>
    <col min="12033" max="12033" width="4.85546875" customWidth="1"/>
    <col min="12034" max="12034" width="15.42578125" customWidth="1"/>
    <col min="12035" max="12035" width="8.7109375" customWidth="1"/>
    <col min="12036" max="12036" width="8.85546875" customWidth="1"/>
    <col min="12039" max="12039" width="6.85546875" customWidth="1"/>
    <col min="12040" max="12040" width="7.42578125" customWidth="1"/>
    <col min="12041" max="12041" width="7.7109375" customWidth="1"/>
    <col min="12042" max="12042" width="6.7109375" customWidth="1"/>
    <col min="12043" max="12043" width="9.7109375" customWidth="1"/>
    <col min="12044" max="12044" width="10" customWidth="1"/>
    <col min="12045" max="12045" width="7.140625" customWidth="1"/>
    <col min="12046" max="12046" width="8.28515625" customWidth="1"/>
    <col min="12047" max="12047" width="7" customWidth="1"/>
    <col min="12048" max="12049" width="0" hidden="1" customWidth="1"/>
    <col min="12050" max="12050" width="9" customWidth="1"/>
    <col min="12051" max="12051" width="11" customWidth="1"/>
    <col min="12289" max="12289" width="4.85546875" customWidth="1"/>
    <col min="12290" max="12290" width="15.42578125" customWidth="1"/>
    <col min="12291" max="12291" width="8.7109375" customWidth="1"/>
    <col min="12292" max="12292" width="8.85546875" customWidth="1"/>
    <col min="12295" max="12295" width="6.85546875" customWidth="1"/>
    <col min="12296" max="12296" width="7.42578125" customWidth="1"/>
    <col min="12297" max="12297" width="7.7109375" customWidth="1"/>
    <col min="12298" max="12298" width="6.7109375" customWidth="1"/>
    <col min="12299" max="12299" width="9.7109375" customWidth="1"/>
    <col min="12300" max="12300" width="10" customWidth="1"/>
    <col min="12301" max="12301" width="7.140625" customWidth="1"/>
    <col min="12302" max="12302" width="8.28515625" customWidth="1"/>
    <col min="12303" max="12303" width="7" customWidth="1"/>
    <col min="12304" max="12305" width="0" hidden="1" customWidth="1"/>
    <col min="12306" max="12306" width="9" customWidth="1"/>
    <col min="12307" max="12307" width="11" customWidth="1"/>
    <col min="12545" max="12545" width="4.85546875" customWidth="1"/>
    <col min="12546" max="12546" width="15.42578125" customWidth="1"/>
    <col min="12547" max="12547" width="8.7109375" customWidth="1"/>
    <col min="12548" max="12548" width="8.85546875" customWidth="1"/>
    <col min="12551" max="12551" width="6.85546875" customWidth="1"/>
    <col min="12552" max="12552" width="7.42578125" customWidth="1"/>
    <col min="12553" max="12553" width="7.7109375" customWidth="1"/>
    <col min="12554" max="12554" width="6.7109375" customWidth="1"/>
    <col min="12555" max="12555" width="9.7109375" customWidth="1"/>
    <col min="12556" max="12556" width="10" customWidth="1"/>
    <col min="12557" max="12557" width="7.140625" customWidth="1"/>
    <col min="12558" max="12558" width="8.28515625" customWidth="1"/>
    <col min="12559" max="12559" width="7" customWidth="1"/>
    <col min="12560" max="12561" width="0" hidden="1" customWidth="1"/>
    <col min="12562" max="12562" width="9" customWidth="1"/>
    <col min="12563" max="12563" width="11" customWidth="1"/>
    <col min="12801" max="12801" width="4.85546875" customWidth="1"/>
    <col min="12802" max="12802" width="15.42578125" customWidth="1"/>
    <col min="12803" max="12803" width="8.7109375" customWidth="1"/>
    <col min="12804" max="12804" width="8.85546875" customWidth="1"/>
    <col min="12807" max="12807" width="6.85546875" customWidth="1"/>
    <col min="12808" max="12808" width="7.42578125" customWidth="1"/>
    <col min="12809" max="12809" width="7.7109375" customWidth="1"/>
    <col min="12810" max="12810" width="6.7109375" customWidth="1"/>
    <col min="12811" max="12811" width="9.7109375" customWidth="1"/>
    <col min="12812" max="12812" width="10" customWidth="1"/>
    <col min="12813" max="12813" width="7.140625" customWidth="1"/>
    <col min="12814" max="12814" width="8.28515625" customWidth="1"/>
    <col min="12815" max="12815" width="7" customWidth="1"/>
    <col min="12816" max="12817" width="0" hidden="1" customWidth="1"/>
    <col min="12818" max="12818" width="9" customWidth="1"/>
    <col min="12819" max="12819" width="11" customWidth="1"/>
    <col min="13057" max="13057" width="4.85546875" customWidth="1"/>
    <col min="13058" max="13058" width="15.42578125" customWidth="1"/>
    <col min="13059" max="13059" width="8.7109375" customWidth="1"/>
    <col min="13060" max="13060" width="8.85546875" customWidth="1"/>
    <col min="13063" max="13063" width="6.85546875" customWidth="1"/>
    <col min="13064" max="13064" width="7.42578125" customWidth="1"/>
    <col min="13065" max="13065" width="7.7109375" customWidth="1"/>
    <col min="13066" max="13066" width="6.7109375" customWidth="1"/>
    <col min="13067" max="13067" width="9.7109375" customWidth="1"/>
    <col min="13068" max="13068" width="10" customWidth="1"/>
    <col min="13069" max="13069" width="7.140625" customWidth="1"/>
    <col min="13070" max="13070" width="8.28515625" customWidth="1"/>
    <col min="13071" max="13071" width="7" customWidth="1"/>
    <col min="13072" max="13073" width="0" hidden="1" customWidth="1"/>
    <col min="13074" max="13074" width="9" customWidth="1"/>
    <col min="13075" max="13075" width="11" customWidth="1"/>
    <col min="13313" max="13313" width="4.85546875" customWidth="1"/>
    <col min="13314" max="13314" width="15.42578125" customWidth="1"/>
    <col min="13315" max="13315" width="8.7109375" customWidth="1"/>
    <col min="13316" max="13316" width="8.85546875" customWidth="1"/>
    <col min="13319" max="13319" width="6.85546875" customWidth="1"/>
    <col min="13320" max="13320" width="7.42578125" customWidth="1"/>
    <col min="13321" max="13321" width="7.7109375" customWidth="1"/>
    <col min="13322" max="13322" width="6.7109375" customWidth="1"/>
    <col min="13323" max="13323" width="9.7109375" customWidth="1"/>
    <col min="13324" max="13324" width="10" customWidth="1"/>
    <col min="13325" max="13325" width="7.140625" customWidth="1"/>
    <col min="13326" max="13326" width="8.28515625" customWidth="1"/>
    <col min="13327" max="13327" width="7" customWidth="1"/>
    <col min="13328" max="13329" width="0" hidden="1" customWidth="1"/>
    <col min="13330" max="13330" width="9" customWidth="1"/>
    <col min="13331" max="13331" width="11" customWidth="1"/>
    <col min="13569" max="13569" width="4.85546875" customWidth="1"/>
    <col min="13570" max="13570" width="15.42578125" customWidth="1"/>
    <col min="13571" max="13571" width="8.7109375" customWidth="1"/>
    <col min="13572" max="13572" width="8.85546875" customWidth="1"/>
    <col min="13575" max="13575" width="6.85546875" customWidth="1"/>
    <col min="13576" max="13576" width="7.42578125" customWidth="1"/>
    <col min="13577" max="13577" width="7.7109375" customWidth="1"/>
    <col min="13578" max="13578" width="6.7109375" customWidth="1"/>
    <col min="13579" max="13579" width="9.7109375" customWidth="1"/>
    <col min="13580" max="13580" width="10" customWidth="1"/>
    <col min="13581" max="13581" width="7.140625" customWidth="1"/>
    <col min="13582" max="13582" width="8.28515625" customWidth="1"/>
    <col min="13583" max="13583" width="7" customWidth="1"/>
    <col min="13584" max="13585" width="0" hidden="1" customWidth="1"/>
    <col min="13586" max="13586" width="9" customWidth="1"/>
    <col min="13587" max="13587" width="11" customWidth="1"/>
    <col min="13825" max="13825" width="4.85546875" customWidth="1"/>
    <col min="13826" max="13826" width="15.42578125" customWidth="1"/>
    <col min="13827" max="13827" width="8.7109375" customWidth="1"/>
    <col min="13828" max="13828" width="8.85546875" customWidth="1"/>
    <col min="13831" max="13831" width="6.85546875" customWidth="1"/>
    <col min="13832" max="13832" width="7.42578125" customWidth="1"/>
    <col min="13833" max="13833" width="7.7109375" customWidth="1"/>
    <col min="13834" max="13834" width="6.7109375" customWidth="1"/>
    <col min="13835" max="13835" width="9.7109375" customWidth="1"/>
    <col min="13836" max="13836" width="10" customWidth="1"/>
    <col min="13837" max="13837" width="7.140625" customWidth="1"/>
    <col min="13838" max="13838" width="8.28515625" customWidth="1"/>
    <col min="13839" max="13839" width="7" customWidth="1"/>
    <col min="13840" max="13841" width="0" hidden="1" customWidth="1"/>
    <col min="13842" max="13842" width="9" customWidth="1"/>
    <col min="13843" max="13843" width="11" customWidth="1"/>
    <col min="14081" max="14081" width="4.85546875" customWidth="1"/>
    <col min="14082" max="14082" width="15.42578125" customWidth="1"/>
    <col min="14083" max="14083" width="8.7109375" customWidth="1"/>
    <col min="14084" max="14084" width="8.85546875" customWidth="1"/>
    <col min="14087" max="14087" width="6.85546875" customWidth="1"/>
    <col min="14088" max="14088" width="7.42578125" customWidth="1"/>
    <col min="14089" max="14089" width="7.7109375" customWidth="1"/>
    <col min="14090" max="14090" width="6.7109375" customWidth="1"/>
    <col min="14091" max="14091" width="9.7109375" customWidth="1"/>
    <col min="14092" max="14092" width="10" customWidth="1"/>
    <col min="14093" max="14093" width="7.140625" customWidth="1"/>
    <col min="14094" max="14094" width="8.28515625" customWidth="1"/>
    <col min="14095" max="14095" width="7" customWidth="1"/>
    <col min="14096" max="14097" width="0" hidden="1" customWidth="1"/>
    <col min="14098" max="14098" width="9" customWidth="1"/>
    <col min="14099" max="14099" width="11" customWidth="1"/>
    <col min="14337" max="14337" width="4.85546875" customWidth="1"/>
    <col min="14338" max="14338" width="15.42578125" customWidth="1"/>
    <col min="14339" max="14339" width="8.7109375" customWidth="1"/>
    <col min="14340" max="14340" width="8.85546875" customWidth="1"/>
    <col min="14343" max="14343" width="6.85546875" customWidth="1"/>
    <col min="14344" max="14344" width="7.42578125" customWidth="1"/>
    <col min="14345" max="14345" width="7.7109375" customWidth="1"/>
    <col min="14346" max="14346" width="6.7109375" customWidth="1"/>
    <col min="14347" max="14347" width="9.7109375" customWidth="1"/>
    <col min="14348" max="14348" width="10" customWidth="1"/>
    <col min="14349" max="14349" width="7.140625" customWidth="1"/>
    <col min="14350" max="14350" width="8.28515625" customWidth="1"/>
    <col min="14351" max="14351" width="7" customWidth="1"/>
    <col min="14352" max="14353" width="0" hidden="1" customWidth="1"/>
    <col min="14354" max="14354" width="9" customWidth="1"/>
    <col min="14355" max="14355" width="11" customWidth="1"/>
    <col min="14593" max="14593" width="4.85546875" customWidth="1"/>
    <col min="14594" max="14594" width="15.42578125" customWidth="1"/>
    <col min="14595" max="14595" width="8.7109375" customWidth="1"/>
    <col min="14596" max="14596" width="8.85546875" customWidth="1"/>
    <col min="14599" max="14599" width="6.85546875" customWidth="1"/>
    <col min="14600" max="14600" width="7.42578125" customWidth="1"/>
    <col min="14601" max="14601" width="7.7109375" customWidth="1"/>
    <col min="14602" max="14602" width="6.7109375" customWidth="1"/>
    <col min="14603" max="14603" width="9.7109375" customWidth="1"/>
    <col min="14604" max="14604" width="10" customWidth="1"/>
    <col min="14605" max="14605" width="7.140625" customWidth="1"/>
    <col min="14606" max="14606" width="8.28515625" customWidth="1"/>
    <col min="14607" max="14607" width="7" customWidth="1"/>
    <col min="14608" max="14609" width="0" hidden="1" customWidth="1"/>
    <col min="14610" max="14610" width="9" customWidth="1"/>
    <col min="14611" max="14611" width="11" customWidth="1"/>
    <col min="14849" max="14849" width="4.85546875" customWidth="1"/>
    <col min="14850" max="14850" width="15.42578125" customWidth="1"/>
    <col min="14851" max="14851" width="8.7109375" customWidth="1"/>
    <col min="14852" max="14852" width="8.85546875" customWidth="1"/>
    <col min="14855" max="14855" width="6.85546875" customWidth="1"/>
    <col min="14856" max="14856" width="7.42578125" customWidth="1"/>
    <col min="14857" max="14857" width="7.7109375" customWidth="1"/>
    <col min="14858" max="14858" width="6.7109375" customWidth="1"/>
    <col min="14859" max="14859" width="9.7109375" customWidth="1"/>
    <col min="14860" max="14860" width="10" customWidth="1"/>
    <col min="14861" max="14861" width="7.140625" customWidth="1"/>
    <col min="14862" max="14862" width="8.28515625" customWidth="1"/>
    <col min="14863" max="14863" width="7" customWidth="1"/>
    <col min="14864" max="14865" width="0" hidden="1" customWidth="1"/>
    <col min="14866" max="14866" width="9" customWidth="1"/>
    <col min="14867" max="14867" width="11" customWidth="1"/>
    <col min="15105" max="15105" width="4.85546875" customWidth="1"/>
    <col min="15106" max="15106" width="15.42578125" customWidth="1"/>
    <col min="15107" max="15107" width="8.7109375" customWidth="1"/>
    <col min="15108" max="15108" width="8.85546875" customWidth="1"/>
    <col min="15111" max="15111" width="6.85546875" customWidth="1"/>
    <col min="15112" max="15112" width="7.42578125" customWidth="1"/>
    <col min="15113" max="15113" width="7.7109375" customWidth="1"/>
    <col min="15114" max="15114" width="6.7109375" customWidth="1"/>
    <col min="15115" max="15115" width="9.7109375" customWidth="1"/>
    <col min="15116" max="15116" width="10" customWidth="1"/>
    <col min="15117" max="15117" width="7.140625" customWidth="1"/>
    <col min="15118" max="15118" width="8.28515625" customWidth="1"/>
    <col min="15119" max="15119" width="7" customWidth="1"/>
    <col min="15120" max="15121" width="0" hidden="1" customWidth="1"/>
    <col min="15122" max="15122" width="9" customWidth="1"/>
    <col min="15123" max="15123" width="11" customWidth="1"/>
    <col min="15361" max="15361" width="4.85546875" customWidth="1"/>
    <col min="15362" max="15362" width="15.42578125" customWidth="1"/>
    <col min="15363" max="15363" width="8.7109375" customWidth="1"/>
    <col min="15364" max="15364" width="8.85546875" customWidth="1"/>
    <col min="15367" max="15367" width="6.85546875" customWidth="1"/>
    <col min="15368" max="15368" width="7.42578125" customWidth="1"/>
    <col min="15369" max="15369" width="7.7109375" customWidth="1"/>
    <col min="15370" max="15370" width="6.7109375" customWidth="1"/>
    <col min="15371" max="15371" width="9.7109375" customWidth="1"/>
    <col min="15372" max="15372" width="10" customWidth="1"/>
    <col min="15373" max="15373" width="7.140625" customWidth="1"/>
    <col min="15374" max="15374" width="8.28515625" customWidth="1"/>
    <col min="15375" max="15375" width="7" customWidth="1"/>
    <col min="15376" max="15377" width="0" hidden="1" customWidth="1"/>
    <col min="15378" max="15378" width="9" customWidth="1"/>
    <col min="15379" max="15379" width="11" customWidth="1"/>
    <col min="15617" max="15617" width="4.85546875" customWidth="1"/>
    <col min="15618" max="15618" width="15.42578125" customWidth="1"/>
    <col min="15619" max="15619" width="8.7109375" customWidth="1"/>
    <col min="15620" max="15620" width="8.85546875" customWidth="1"/>
    <col min="15623" max="15623" width="6.85546875" customWidth="1"/>
    <col min="15624" max="15624" width="7.42578125" customWidth="1"/>
    <col min="15625" max="15625" width="7.7109375" customWidth="1"/>
    <col min="15626" max="15626" width="6.7109375" customWidth="1"/>
    <col min="15627" max="15627" width="9.7109375" customWidth="1"/>
    <col min="15628" max="15628" width="10" customWidth="1"/>
    <col min="15629" max="15629" width="7.140625" customWidth="1"/>
    <col min="15630" max="15630" width="8.28515625" customWidth="1"/>
    <col min="15631" max="15631" width="7" customWidth="1"/>
    <col min="15632" max="15633" width="0" hidden="1" customWidth="1"/>
    <col min="15634" max="15634" width="9" customWidth="1"/>
    <col min="15635" max="15635" width="11" customWidth="1"/>
    <col min="15873" max="15873" width="4.85546875" customWidth="1"/>
    <col min="15874" max="15874" width="15.42578125" customWidth="1"/>
    <col min="15875" max="15875" width="8.7109375" customWidth="1"/>
    <col min="15876" max="15876" width="8.85546875" customWidth="1"/>
    <col min="15879" max="15879" width="6.85546875" customWidth="1"/>
    <col min="15880" max="15880" width="7.42578125" customWidth="1"/>
    <col min="15881" max="15881" width="7.7109375" customWidth="1"/>
    <col min="15882" max="15882" width="6.7109375" customWidth="1"/>
    <col min="15883" max="15883" width="9.7109375" customWidth="1"/>
    <col min="15884" max="15884" width="10" customWidth="1"/>
    <col min="15885" max="15885" width="7.140625" customWidth="1"/>
    <col min="15886" max="15886" width="8.28515625" customWidth="1"/>
    <col min="15887" max="15887" width="7" customWidth="1"/>
    <col min="15888" max="15889" width="0" hidden="1" customWidth="1"/>
    <col min="15890" max="15890" width="9" customWidth="1"/>
    <col min="15891" max="15891" width="11" customWidth="1"/>
    <col min="16129" max="16129" width="4.85546875" customWidth="1"/>
    <col min="16130" max="16130" width="15.42578125" customWidth="1"/>
    <col min="16131" max="16131" width="8.7109375" customWidth="1"/>
    <col min="16132" max="16132" width="8.85546875" customWidth="1"/>
    <col min="16135" max="16135" width="6.85546875" customWidth="1"/>
    <col min="16136" max="16136" width="7.42578125" customWidth="1"/>
    <col min="16137" max="16137" width="7.7109375" customWidth="1"/>
    <col min="16138" max="16138" width="6.7109375" customWidth="1"/>
    <col min="16139" max="16139" width="9.7109375" customWidth="1"/>
    <col min="16140" max="16140" width="10" customWidth="1"/>
    <col min="16141" max="16141" width="7.140625" customWidth="1"/>
    <col min="16142" max="16142" width="8.28515625" customWidth="1"/>
    <col min="16143" max="16143" width="7" customWidth="1"/>
    <col min="16144" max="16145" width="0" hidden="1" customWidth="1"/>
    <col min="16146" max="16146" width="9" customWidth="1"/>
    <col min="16147" max="16147" width="11" customWidth="1"/>
  </cols>
  <sheetData>
    <row r="1" spans="1:19" ht="45" customHeight="1" x14ac:dyDescent="0.25">
      <c r="A1" s="53" t="s">
        <v>0</v>
      </c>
      <c r="B1" s="5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 customHeight="1" x14ac:dyDescent="0.25">
      <c r="A2" s="53" t="s">
        <v>1</v>
      </c>
      <c r="B2" s="5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 x14ac:dyDescent="0.25">
      <c r="A3" s="54" t="s">
        <v>2</v>
      </c>
      <c r="B3" s="5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x14ac:dyDescent="0.2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ht="136.5" customHeight="1" x14ac:dyDescent="0.2">
      <c r="A5" s="2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4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18</v>
      </c>
      <c r="P5" s="2" t="s">
        <v>19</v>
      </c>
      <c r="Q5" s="2"/>
      <c r="R5" s="2" t="s">
        <v>20</v>
      </c>
      <c r="S5" s="2" t="s">
        <v>21</v>
      </c>
    </row>
    <row r="6" spans="1:19" ht="24" x14ac:dyDescent="0.2">
      <c r="A6" s="5"/>
      <c r="B6" s="6" t="s">
        <v>22</v>
      </c>
      <c r="C6" s="7">
        <f>C7+C26+C30+C34+C43</f>
        <v>9252647</v>
      </c>
      <c r="D6" s="8">
        <f>D7+D26+D30+D34+D43</f>
        <v>9711647</v>
      </c>
      <c r="E6" s="7">
        <f>E7+E26+E43+E30+E32+E34</f>
        <v>1277300</v>
      </c>
      <c r="F6" s="8">
        <f>F7+F26+F43+F30+F32+F34</f>
        <v>1702200</v>
      </c>
      <c r="G6" s="7">
        <f>G7+G26</f>
        <v>46000</v>
      </c>
      <c r="H6" s="8">
        <f>H7+H26</f>
        <v>56000</v>
      </c>
      <c r="I6" s="7">
        <f>I7+I26</f>
        <v>20000</v>
      </c>
      <c r="J6" s="8">
        <f>J7+J26</f>
        <v>25500</v>
      </c>
      <c r="K6" s="7">
        <f>K7+K26+K34</f>
        <v>7898677</v>
      </c>
      <c r="L6" s="8">
        <f>L7+L26+L34</f>
        <v>7906277</v>
      </c>
      <c r="M6" s="7">
        <f>M7+M26</f>
        <v>3000</v>
      </c>
      <c r="N6" s="8">
        <f>N7+N26</f>
        <v>14000</v>
      </c>
      <c r="O6" s="7">
        <f>O7+O26</f>
        <v>7670</v>
      </c>
      <c r="P6" s="7"/>
      <c r="Q6" s="7"/>
      <c r="R6" s="7">
        <f>R7+R26+R34+R43</f>
        <v>9159015</v>
      </c>
      <c r="S6" s="7">
        <f>S7+S26+S34+S43</f>
        <v>9164015</v>
      </c>
    </row>
    <row r="7" spans="1:19" x14ac:dyDescent="0.2">
      <c r="A7" s="9" t="s">
        <v>23</v>
      </c>
      <c r="B7" s="10" t="s">
        <v>24</v>
      </c>
      <c r="C7" s="11">
        <f>C8+C22+C32</f>
        <v>8946097</v>
      </c>
      <c r="D7" s="11">
        <f>D8+D22+D32</f>
        <v>9005097</v>
      </c>
      <c r="E7" s="11">
        <f>E8+E22</f>
        <v>966250</v>
      </c>
      <c r="F7" s="11">
        <f>F8+F22</f>
        <v>966250</v>
      </c>
      <c r="G7" s="11">
        <f>SUM(G8+G22)</f>
        <v>46000</v>
      </c>
      <c r="H7" s="11">
        <f>SUM(H8+H22)</f>
        <v>56000</v>
      </c>
      <c r="I7" s="11">
        <f t="shared" ref="I7:N7" si="0">I8+I22</f>
        <v>20000</v>
      </c>
      <c r="J7" s="11">
        <f t="shared" si="0"/>
        <v>25500</v>
      </c>
      <c r="K7" s="11">
        <f t="shared" si="0"/>
        <v>7898677</v>
      </c>
      <c r="L7" s="11">
        <f t="shared" si="0"/>
        <v>7906277</v>
      </c>
      <c r="M7" s="11">
        <f t="shared" si="0"/>
        <v>3000</v>
      </c>
      <c r="N7" s="11">
        <f t="shared" si="0"/>
        <v>14000</v>
      </c>
      <c r="O7" s="11">
        <f>O8+O23</f>
        <v>7670</v>
      </c>
      <c r="P7" s="11"/>
      <c r="Q7" s="11"/>
      <c r="R7" s="11">
        <f>R8+R22</f>
        <v>9026065</v>
      </c>
      <c r="S7" s="11">
        <f>S8+S22</f>
        <v>9031065</v>
      </c>
    </row>
    <row r="8" spans="1:19" ht="24" x14ac:dyDescent="0.2">
      <c r="A8" s="5">
        <v>3</v>
      </c>
      <c r="B8" s="12" t="s">
        <v>25</v>
      </c>
      <c r="C8" s="13">
        <f>C9+C13+C18+C20</f>
        <v>8925927</v>
      </c>
      <c r="D8" s="13">
        <f>D9+D13+D18+D20</f>
        <v>8949027</v>
      </c>
      <c r="E8" s="13">
        <f>E13+E18</f>
        <v>966250</v>
      </c>
      <c r="F8" s="13">
        <f>F13+F18</f>
        <v>966250</v>
      </c>
      <c r="G8" s="13">
        <f>SUM(G13+G18+G20)</f>
        <v>40500</v>
      </c>
      <c r="H8" s="13">
        <f>SUM(H13+H18+H20)</f>
        <v>50500</v>
      </c>
      <c r="I8" s="13">
        <f>I9+I13+I18+I20</f>
        <v>20000</v>
      </c>
      <c r="J8" s="13">
        <f>J9+J13+J18+J20</f>
        <v>25500</v>
      </c>
      <c r="K8" s="13">
        <f>SUM(K9+K13+K18+K20)</f>
        <v>7898677</v>
      </c>
      <c r="L8" s="13">
        <f>SUM(L9+L13+L18+L20)</f>
        <v>7906277</v>
      </c>
      <c r="M8" s="13">
        <f>M9+M13+M18+M20</f>
        <v>500</v>
      </c>
      <c r="N8" s="13">
        <f>N9+N13+N18+N20</f>
        <v>500</v>
      </c>
      <c r="O8" s="13">
        <f>O9+O13+O18+O20</f>
        <v>0</v>
      </c>
      <c r="P8" s="13"/>
      <c r="Q8" s="13"/>
      <c r="R8" s="13">
        <f>R9+R13+R18+R1+R20</f>
        <v>9010395</v>
      </c>
      <c r="S8" s="13">
        <f>S9+S13+S18+S1+S20</f>
        <v>9015395</v>
      </c>
    </row>
    <row r="9" spans="1:19" ht="24" x14ac:dyDescent="0.2">
      <c r="A9" s="5">
        <v>31</v>
      </c>
      <c r="B9" s="12" t="s">
        <v>26</v>
      </c>
      <c r="C9" s="13">
        <f>SUM(C10:C12)</f>
        <v>7745532</v>
      </c>
      <c r="D9" s="13">
        <f>SUM(D10:D12)</f>
        <v>7747132</v>
      </c>
      <c r="E9" s="13"/>
      <c r="F9" s="13"/>
      <c r="G9" s="13"/>
      <c r="H9" s="13"/>
      <c r="I9" s="13"/>
      <c r="J9" s="13"/>
      <c r="K9" s="13">
        <f>SUM(K10:K12)</f>
        <v>7745532</v>
      </c>
      <c r="L9" s="13">
        <f>SUM(L10:L12)</f>
        <v>7747132</v>
      </c>
      <c r="M9" s="13"/>
      <c r="N9" s="13"/>
      <c r="O9" s="13"/>
      <c r="P9" s="13"/>
      <c r="Q9" s="13"/>
      <c r="R9" s="13">
        <v>7830000</v>
      </c>
      <c r="S9" s="13">
        <v>7835000</v>
      </c>
    </row>
    <row r="10" spans="1:19" x14ac:dyDescent="0.2">
      <c r="A10" s="14">
        <v>311</v>
      </c>
      <c r="B10" s="15" t="s">
        <v>27</v>
      </c>
      <c r="C10" s="16">
        <f t="shared" ref="C10:D12" si="1">K10</f>
        <v>6440800</v>
      </c>
      <c r="D10" s="16">
        <f t="shared" si="1"/>
        <v>6440800</v>
      </c>
      <c r="E10" s="16"/>
      <c r="F10" s="16"/>
      <c r="G10" s="16"/>
      <c r="H10" s="16"/>
      <c r="I10" s="16"/>
      <c r="J10" s="16"/>
      <c r="K10" s="16">
        <v>6440800</v>
      </c>
      <c r="L10" s="16">
        <v>6440800</v>
      </c>
      <c r="M10" s="16"/>
      <c r="N10" s="16"/>
      <c r="O10" s="16"/>
      <c r="P10" s="16"/>
      <c r="Q10" s="16"/>
      <c r="R10" s="16">
        <v>6440800</v>
      </c>
      <c r="S10" s="16">
        <v>6440800</v>
      </c>
    </row>
    <row r="11" spans="1:19" ht="24" x14ac:dyDescent="0.2">
      <c r="A11" s="14">
        <v>312</v>
      </c>
      <c r="B11" s="15" t="s">
        <v>28</v>
      </c>
      <c r="C11" s="16">
        <f t="shared" si="1"/>
        <v>242000</v>
      </c>
      <c r="D11" s="16">
        <f t="shared" si="1"/>
        <v>242000</v>
      </c>
      <c r="E11" s="16"/>
      <c r="F11" s="16"/>
      <c r="G11" s="16"/>
      <c r="H11" s="16"/>
      <c r="I11" s="16"/>
      <c r="J11" s="16"/>
      <c r="K11" s="16">
        <v>242000</v>
      </c>
      <c r="L11" s="16">
        <v>242000</v>
      </c>
      <c r="M11" s="16"/>
      <c r="N11" s="16"/>
      <c r="O11" s="16"/>
      <c r="P11" s="16"/>
      <c r="Q11" s="16"/>
      <c r="R11" s="16">
        <v>242000</v>
      </c>
      <c r="S11" s="16">
        <v>242000</v>
      </c>
    </row>
    <row r="12" spans="1:19" ht="24" x14ac:dyDescent="0.2">
      <c r="A12" s="14">
        <v>313</v>
      </c>
      <c r="B12" s="15" t="s">
        <v>29</v>
      </c>
      <c r="C12" s="16">
        <f t="shared" si="1"/>
        <v>1062732</v>
      </c>
      <c r="D12" s="16">
        <f t="shared" si="1"/>
        <v>1064332</v>
      </c>
      <c r="E12" s="16"/>
      <c r="F12" s="16"/>
      <c r="G12" s="16"/>
      <c r="H12" s="16"/>
      <c r="I12" s="16"/>
      <c r="J12" s="16"/>
      <c r="K12" s="16">
        <v>1062732</v>
      </c>
      <c r="L12" s="16">
        <v>1064332</v>
      </c>
      <c r="M12" s="16"/>
      <c r="N12" s="16"/>
      <c r="O12" s="16"/>
      <c r="P12" s="16"/>
      <c r="Q12" s="16"/>
      <c r="R12" s="16">
        <v>1062732</v>
      </c>
      <c r="S12" s="16">
        <v>1062732</v>
      </c>
    </row>
    <row r="13" spans="1:19" x14ac:dyDescent="0.2">
      <c r="A13" s="5">
        <v>32</v>
      </c>
      <c r="B13" s="12" t="s">
        <v>30</v>
      </c>
      <c r="C13" s="13">
        <f t="shared" ref="C13:O13" si="2">SUM(C14:C17)</f>
        <v>1105290</v>
      </c>
      <c r="D13" s="13">
        <f>SUM(D14:D17)</f>
        <v>1125790</v>
      </c>
      <c r="E13" s="13">
        <f t="shared" si="2"/>
        <v>961250</v>
      </c>
      <c r="F13" s="13">
        <f>SUM(F14:F17)</f>
        <v>961250</v>
      </c>
      <c r="G13" s="13">
        <f t="shared" si="2"/>
        <v>40000</v>
      </c>
      <c r="H13" s="13">
        <f t="shared" si="2"/>
        <v>49000</v>
      </c>
      <c r="I13" s="13">
        <f t="shared" si="2"/>
        <v>20000</v>
      </c>
      <c r="J13" s="13">
        <f t="shared" si="2"/>
        <v>25500</v>
      </c>
      <c r="K13" s="13">
        <f t="shared" si="2"/>
        <v>83540</v>
      </c>
      <c r="L13" s="13">
        <f>SUM(L14:L17)</f>
        <v>89540</v>
      </c>
      <c r="M13" s="13">
        <f t="shared" si="2"/>
        <v>500</v>
      </c>
      <c r="N13" s="13">
        <f>SUM(N14:N17)</f>
        <v>500</v>
      </c>
      <c r="O13" s="13">
        <f t="shared" si="2"/>
        <v>0</v>
      </c>
      <c r="P13" s="13"/>
      <c r="Q13" s="13"/>
      <c r="R13" s="13">
        <f>R14+R15+R16+R17</f>
        <v>1105290</v>
      </c>
      <c r="S13" s="13">
        <f>S14+S15+S16+S17</f>
        <v>1105290</v>
      </c>
    </row>
    <row r="14" spans="1:19" ht="24" x14ac:dyDescent="0.2">
      <c r="A14" s="14">
        <v>321</v>
      </c>
      <c r="B14" s="15" t="s">
        <v>31</v>
      </c>
      <c r="C14" s="16">
        <f>E14+G14+I14+K14</f>
        <v>274000</v>
      </c>
      <c r="D14" s="16">
        <f>F14+H14+J14+L14</f>
        <v>276000</v>
      </c>
      <c r="E14" s="16">
        <v>265500</v>
      </c>
      <c r="F14" s="16">
        <v>265500</v>
      </c>
      <c r="G14" s="16">
        <v>3000</v>
      </c>
      <c r="H14" s="16">
        <v>5000</v>
      </c>
      <c r="I14" s="16">
        <v>1000</v>
      </c>
      <c r="J14" s="16">
        <v>1000</v>
      </c>
      <c r="K14" s="16">
        <v>4500</v>
      </c>
      <c r="L14" s="16">
        <v>4500</v>
      </c>
      <c r="M14" s="16"/>
      <c r="N14" s="16"/>
      <c r="O14" s="16"/>
      <c r="P14" s="16"/>
      <c r="Q14" s="16"/>
      <c r="R14" s="16">
        <v>274000</v>
      </c>
      <c r="S14" s="16">
        <v>274000</v>
      </c>
    </row>
    <row r="15" spans="1:19" ht="36" x14ac:dyDescent="0.2">
      <c r="A15" s="14">
        <v>322</v>
      </c>
      <c r="B15" s="15" t="s">
        <v>32</v>
      </c>
      <c r="C15" s="16">
        <f>E15+G15+I15+K15+M15</f>
        <v>496500</v>
      </c>
      <c r="D15" s="16">
        <f>F15+H15+J15+L15+N15</f>
        <v>500500</v>
      </c>
      <c r="E15" s="16">
        <v>462000</v>
      </c>
      <c r="F15" s="16">
        <v>462000</v>
      </c>
      <c r="G15" s="16">
        <v>26500</v>
      </c>
      <c r="H15" s="16">
        <v>30500</v>
      </c>
      <c r="I15" s="16">
        <v>5000</v>
      </c>
      <c r="J15" s="16">
        <v>5000</v>
      </c>
      <c r="K15" s="16">
        <v>2500</v>
      </c>
      <c r="L15" s="16">
        <v>2500</v>
      </c>
      <c r="M15" s="16">
        <v>500</v>
      </c>
      <c r="N15" s="16">
        <v>500</v>
      </c>
      <c r="O15" s="16"/>
      <c r="P15" s="16"/>
      <c r="Q15" s="16"/>
      <c r="R15" s="16">
        <v>496500</v>
      </c>
      <c r="S15" s="16">
        <v>496500</v>
      </c>
    </row>
    <row r="16" spans="1:19" x14ac:dyDescent="0.2">
      <c r="A16" s="14">
        <v>323</v>
      </c>
      <c r="B16" s="15" t="s">
        <v>33</v>
      </c>
      <c r="C16" s="16">
        <f>E16+G16+I16</f>
        <v>226500</v>
      </c>
      <c r="D16" s="16">
        <f>F16+H16+J16+L16</f>
        <v>239000</v>
      </c>
      <c r="E16" s="16">
        <v>215500</v>
      </c>
      <c r="F16" s="16">
        <v>215500</v>
      </c>
      <c r="G16" s="16">
        <v>8000</v>
      </c>
      <c r="H16" s="16">
        <v>9000</v>
      </c>
      <c r="I16" s="16">
        <v>3000</v>
      </c>
      <c r="J16" s="16">
        <v>8500</v>
      </c>
      <c r="K16" s="16"/>
      <c r="L16" s="16">
        <v>6000</v>
      </c>
      <c r="M16" s="16"/>
      <c r="N16" s="16"/>
      <c r="O16" s="16"/>
      <c r="P16" s="16"/>
      <c r="Q16" s="16"/>
      <c r="R16" s="16">
        <v>226500</v>
      </c>
      <c r="S16" s="16">
        <v>226500</v>
      </c>
    </row>
    <row r="17" spans="1:19" ht="48" x14ac:dyDescent="0.2">
      <c r="A17" s="14">
        <v>329</v>
      </c>
      <c r="B17" s="15" t="s">
        <v>34</v>
      </c>
      <c r="C17" s="16">
        <f>E17+G17+I17+K17</f>
        <v>108290</v>
      </c>
      <c r="D17" s="16">
        <f>F17+H17+J17+L17</f>
        <v>110290</v>
      </c>
      <c r="E17" s="16">
        <v>18250</v>
      </c>
      <c r="F17" s="16">
        <v>18250</v>
      </c>
      <c r="G17" s="16">
        <v>2500</v>
      </c>
      <c r="H17" s="16">
        <v>4500</v>
      </c>
      <c r="I17" s="16">
        <v>11000</v>
      </c>
      <c r="J17" s="16">
        <v>11000</v>
      </c>
      <c r="K17" s="16">
        <v>76540</v>
      </c>
      <c r="L17" s="16">
        <v>76540</v>
      </c>
      <c r="M17" s="16"/>
      <c r="N17" s="16"/>
      <c r="O17" s="16"/>
      <c r="P17" s="16"/>
      <c r="Q17" s="16"/>
      <c r="R17" s="16">
        <v>108290</v>
      </c>
      <c r="S17" s="16">
        <v>108290</v>
      </c>
    </row>
    <row r="18" spans="1:19" x14ac:dyDescent="0.2">
      <c r="A18" s="5">
        <v>34</v>
      </c>
      <c r="B18" s="12" t="s">
        <v>35</v>
      </c>
      <c r="C18" s="13">
        <f t="shared" ref="C18:H18" si="3">SUM(C19)</f>
        <v>75105</v>
      </c>
      <c r="D18" s="13">
        <f t="shared" si="3"/>
        <v>76105</v>
      </c>
      <c r="E18" s="13">
        <f t="shared" si="3"/>
        <v>5000</v>
      </c>
      <c r="F18" s="13">
        <f t="shared" si="3"/>
        <v>5000</v>
      </c>
      <c r="G18" s="13">
        <f t="shared" si="3"/>
        <v>500</v>
      </c>
      <c r="H18" s="13">
        <f t="shared" si="3"/>
        <v>1500</v>
      </c>
      <c r="I18" s="13"/>
      <c r="J18" s="13"/>
      <c r="K18" s="13">
        <f>K19</f>
        <v>69605</v>
      </c>
      <c r="L18" s="13">
        <f>L19</f>
        <v>69605</v>
      </c>
      <c r="M18" s="13"/>
      <c r="N18" s="13"/>
      <c r="O18" s="13"/>
      <c r="P18" s="13"/>
      <c r="Q18" s="13"/>
      <c r="R18" s="13">
        <f>R19</f>
        <v>75105</v>
      </c>
      <c r="S18" s="13">
        <f>S19</f>
        <v>75105</v>
      </c>
    </row>
    <row r="19" spans="1:19" ht="24" x14ac:dyDescent="0.2">
      <c r="A19" s="14">
        <v>343</v>
      </c>
      <c r="B19" s="15" t="s">
        <v>36</v>
      </c>
      <c r="C19" s="16">
        <f>E19+G19+K19</f>
        <v>75105</v>
      </c>
      <c r="D19" s="16">
        <f>F19+H19+L19</f>
        <v>76105</v>
      </c>
      <c r="E19" s="16">
        <v>5000</v>
      </c>
      <c r="F19" s="16">
        <v>5000</v>
      </c>
      <c r="G19" s="16">
        <v>500</v>
      </c>
      <c r="H19" s="16">
        <v>1500</v>
      </c>
      <c r="I19" s="17"/>
      <c r="J19" s="17"/>
      <c r="K19" s="16">
        <v>69605</v>
      </c>
      <c r="L19" s="16">
        <v>69605</v>
      </c>
      <c r="M19" s="17"/>
      <c r="N19" s="17"/>
      <c r="O19" s="17"/>
      <c r="P19" s="17"/>
      <c r="Q19" s="17"/>
      <c r="R19" s="16">
        <v>75105</v>
      </c>
      <c r="S19" s="16">
        <v>75105</v>
      </c>
    </row>
    <row r="20" spans="1:19" ht="24" x14ac:dyDescent="0.2">
      <c r="A20" s="18">
        <v>37</v>
      </c>
      <c r="B20" s="12" t="s">
        <v>37</v>
      </c>
      <c r="C20" s="13">
        <f>SUM(C21)</f>
        <v>0</v>
      </c>
      <c r="D20" s="13">
        <f>SUM(D21)</f>
        <v>0</v>
      </c>
      <c r="E20" s="13"/>
      <c r="F20" s="13"/>
      <c r="G20" s="13">
        <f>SUM(G21)</f>
        <v>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24" x14ac:dyDescent="0.2">
      <c r="A21" s="14">
        <v>372</v>
      </c>
      <c r="B21" s="15" t="s">
        <v>38</v>
      </c>
      <c r="C21" s="16">
        <f>SUM(E21:P21)</f>
        <v>0</v>
      </c>
      <c r="D21" s="16">
        <f>SUM(F21:Q21)</f>
        <v>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36" x14ac:dyDescent="0.2">
      <c r="A22" s="18">
        <v>4</v>
      </c>
      <c r="B22" s="12" t="s">
        <v>39</v>
      </c>
      <c r="C22" s="13">
        <f t="shared" ref="C22:H22" si="4">C23</f>
        <v>15670</v>
      </c>
      <c r="D22" s="13">
        <f t="shared" si="4"/>
        <v>26670</v>
      </c>
      <c r="E22" s="13">
        <f t="shared" si="4"/>
        <v>0</v>
      </c>
      <c r="F22" s="13">
        <f t="shared" si="4"/>
        <v>0</v>
      </c>
      <c r="G22" s="13">
        <f t="shared" si="4"/>
        <v>5500</v>
      </c>
      <c r="H22" s="13">
        <f t="shared" si="4"/>
        <v>5500</v>
      </c>
      <c r="I22" s="13"/>
      <c r="J22" s="13"/>
      <c r="K22" s="13">
        <f>K23</f>
        <v>0</v>
      </c>
      <c r="L22" s="13"/>
      <c r="M22" s="13">
        <f>M23</f>
        <v>2500</v>
      </c>
      <c r="N22" s="13">
        <f>N23</f>
        <v>13500</v>
      </c>
      <c r="O22" s="13"/>
      <c r="P22" s="13"/>
      <c r="Q22" s="13"/>
      <c r="R22" s="13">
        <v>15670</v>
      </c>
      <c r="S22" s="13">
        <v>15670</v>
      </c>
    </row>
    <row r="23" spans="1:19" ht="36" x14ac:dyDescent="0.2">
      <c r="A23" s="18">
        <v>42</v>
      </c>
      <c r="B23" s="12" t="s">
        <v>40</v>
      </c>
      <c r="C23" s="13">
        <f t="shared" ref="C23:H23" si="5">SUM(C24:C25)</f>
        <v>15670</v>
      </c>
      <c r="D23" s="13">
        <f t="shared" si="5"/>
        <v>26670</v>
      </c>
      <c r="E23" s="13">
        <f t="shared" si="5"/>
        <v>0</v>
      </c>
      <c r="F23" s="13">
        <f t="shared" si="5"/>
        <v>0</v>
      </c>
      <c r="G23" s="13">
        <f t="shared" si="5"/>
        <v>5500</v>
      </c>
      <c r="H23" s="13">
        <f t="shared" si="5"/>
        <v>5500</v>
      </c>
      <c r="I23" s="13"/>
      <c r="J23" s="13"/>
      <c r="K23" s="13">
        <f>SUM(K24:K25)</f>
        <v>0</v>
      </c>
      <c r="L23" s="13"/>
      <c r="M23" s="13">
        <f>SUM(M24:M25)</f>
        <v>2500</v>
      </c>
      <c r="N23" s="13">
        <f>SUM(N24:N25)</f>
        <v>13500</v>
      </c>
      <c r="O23" s="13">
        <f>SUM(O24:O25)</f>
        <v>7670</v>
      </c>
      <c r="P23" s="13"/>
      <c r="Q23" s="13"/>
      <c r="R23" s="13">
        <v>61038</v>
      </c>
      <c r="S23" s="13">
        <v>61038</v>
      </c>
    </row>
    <row r="24" spans="1:19" ht="24" x14ac:dyDescent="0.2">
      <c r="A24" s="14">
        <v>422</v>
      </c>
      <c r="B24" s="15" t="s">
        <v>41</v>
      </c>
      <c r="C24" s="16">
        <f>G24+M24</f>
        <v>7500</v>
      </c>
      <c r="D24" s="16">
        <f>H24+N24</f>
        <v>18500</v>
      </c>
      <c r="E24" s="16"/>
      <c r="F24" s="16"/>
      <c r="G24" s="16">
        <v>5500</v>
      </c>
      <c r="H24" s="16">
        <v>5500</v>
      </c>
      <c r="I24" s="16"/>
      <c r="J24" s="16"/>
      <c r="K24" s="16">
        <v>0</v>
      </c>
      <c r="L24" s="16"/>
      <c r="M24" s="16">
        <v>2000</v>
      </c>
      <c r="N24" s="16">
        <v>13000</v>
      </c>
      <c r="O24" s="16"/>
      <c r="P24" s="16"/>
      <c r="Q24" s="16"/>
      <c r="R24" s="16">
        <v>7500</v>
      </c>
      <c r="S24" s="16">
        <v>7500</v>
      </c>
    </row>
    <row r="25" spans="1:19" ht="48.75" thickBot="1" x14ac:dyDescent="0.25">
      <c r="A25" s="19">
        <v>424</v>
      </c>
      <c r="B25" s="20" t="s">
        <v>42</v>
      </c>
      <c r="C25" s="21">
        <f>M25+O25</f>
        <v>8170</v>
      </c>
      <c r="D25" s="21">
        <f>N25+O25</f>
        <v>8170</v>
      </c>
      <c r="E25" s="21"/>
      <c r="F25" s="21"/>
      <c r="G25" s="21"/>
      <c r="H25" s="21"/>
      <c r="I25" s="21"/>
      <c r="J25" s="21"/>
      <c r="K25" s="21"/>
      <c r="L25" s="21"/>
      <c r="M25" s="21">
        <v>500</v>
      </c>
      <c r="N25" s="21">
        <v>500</v>
      </c>
      <c r="O25" s="21">
        <v>7670</v>
      </c>
      <c r="P25" s="21"/>
      <c r="Q25" s="21"/>
      <c r="R25" s="21">
        <v>8170</v>
      </c>
      <c r="S25" s="21">
        <v>8170</v>
      </c>
    </row>
    <row r="26" spans="1:19" ht="27.75" customHeight="1" thickTop="1" x14ac:dyDescent="0.2">
      <c r="A26" s="22" t="s">
        <v>43</v>
      </c>
      <c r="B26" s="23" t="s">
        <v>44</v>
      </c>
      <c r="C26" s="24">
        <f t="shared" ref="C26:F27" si="6">C27</f>
        <v>2500</v>
      </c>
      <c r="D26" s="24">
        <f t="shared" si="6"/>
        <v>2500</v>
      </c>
      <c r="E26" s="24">
        <f t="shared" si="6"/>
        <v>2500</v>
      </c>
      <c r="F26" s="24">
        <f t="shared" si="6"/>
        <v>2500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>
        <v>2500</v>
      </c>
      <c r="S26" s="24">
        <v>2500</v>
      </c>
    </row>
    <row r="27" spans="1:19" x14ac:dyDescent="0.2">
      <c r="A27" s="5">
        <v>3</v>
      </c>
      <c r="B27" s="6" t="s">
        <v>45</v>
      </c>
      <c r="C27" s="25">
        <f t="shared" si="6"/>
        <v>2500</v>
      </c>
      <c r="D27" s="25">
        <f t="shared" si="6"/>
        <v>2500</v>
      </c>
      <c r="E27" s="25">
        <f t="shared" si="6"/>
        <v>2500</v>
      </c>
      <c r="F27" s="25">
        <f t="shared" si="6"/>
        <v>2500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>
        <v>2500</v>
      </c>
      <c r="S27" s="25">
        <v>2500</v>
      </c>
    </row>
    <row r="28" spans="1:19" x14ac:dyDescent="0.2">
      <c r="A28" s="5">
        <v>32</v>
      </c>
      <c r="B28" s="6" t="s">
        <v>30</v>
      </c>
      <c r="C28" s="25">
        <f>E28</f>
        <v>2500</v>
      </c>
      <c r="D28" s="25">
        <f>F28</f>
        <v>2500</v>
      </c>
      <c r="E28" s="25">
        <f>E29</f>
        <v>2500</v>
      </c>
      <c r="F28" s="25">
        <f>F29</f>
        <v>2500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ht="36" x14ac:dyDescent="0.2">
      <c r="A29" s="14">
        <v>321</v>
      </c>
      <c r="B29" s="15" t="s">
        <v>46</v>
      </c>
      <c r="C29" s="16">
        <f>E29</f>
        <v>2500</v>
      </c>
      <c r="D29" s="16">
        <f>F29</f>
        <v>2500</v>
      </c>
      <c r="E29" s="16">
        <v>2500</v>
      </c>
      <c r="F29" s="16">
        <v>2500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v>2500</v>
      </c>
      <c r="S29" s="16">
        <v>2500</v>
      </c>
    </row>
    <row r="30" spans="1:19" ht="36" x14ac:dyDescent="0.2">
      <c r="A30" s="22" t="s">
        <v>47</v>
      </c>
      <c r="B30" s="26" t="s">
        <v>48</v>
      </c>
      <c r="C30" s="27">
        <f>C31</f>
        <v>12000</v>
      </c>
      <c r="D30" s="27">
        <f>SUM(F30:Q30)</f>
        <v>12000</v>
      </c>
      <c r="E30" s="27">
        <f>E31</f>
        <v>12000</v>
      </c>
      <c r="F30" s="27">
        <f>F31</f>
        <v>12000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7">
        <v>12000</v>
      </c>
      <c r="S30" s="27">
        <v>12000</v>
      </c>
    </row>
    <row r="31" spans="1:19" ht="39.75" customHeight="1" thickBot="1" x14ac:dyDescent="0.25">
      <c r="A31" s="29">
        <v>322</v>
      </c>
      <c r="B31" s="20" t="s">
        <v>49</v>
      </c>
      <c r="C31" s="21">
        <f>E31</f>
        <v>12000</v>
      </c>
      <c r="D31" s="21">
        <f>SUM(F31:Q31)</f>
        <v>12000</v>
      </c>
      <c r="E31" s="21">
        <v>12000</v>
      </c>
      <c r="F31" s="21">
        <v>12000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>
        <v>12000</v>
      </c>
      <c r="S31" s="21">
        <v>12000</v>
      </c>
    </row>
    <row r="32" spans="1:19" ht="24.75" thickTop="1" x14ac:dyDescent="0.2">
      <c r="A32" s="22" t="s">
        <v>23</v>
      </c>
      <c r="B32" s="30" t="s">
        <v>50</v>
      </c>
      <c r="C32" s="31">
        <v>4500</v>
      </c>
      <c r="D32" s="31">
        <f>D33</f>
        <v>29400</v>
      </c>
      <c r="E32" s="31">
        <v>4500</v>
      </c>
      <c r="F32" s="31">
        <v>29400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36" x14ac:dyDescent="0.2">
      <c r="A33" s="33">
        <v>323</v>
      </c>
      <c r="B33" s="34" t="s">
        <v>51</v>
      </c>
      <c r="C33" s="35">
        <v>4500</v>
      </c>
      <c r="D33" s="35">
        <v>29400</v>
      </c>
      <c r="E33" s="35">
        <v>4500</v>
      </c>
      <c r="F33" s="35">
        <v>29400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>
        <v>4500</v>
      </c>
      <c r="S33" s="35">
        <v>4500</v>
      </c>
    </row>
    <row r="34" spans="1:19" ht="48" x14ac:dyDescent="0.2">
      <c r="A34" s="22" t="s">
        <v>52</v>
      </c>
      <c r="B34" s="36" t="s">
        <v>53</v>
      </c>
      <c r="C34" s="37">
        <f>C35</f>
        <v>92050</v>
      </c>
      <c r="D34" s="37">
        <f>D35</f>
        <v>92050</v>
      </c>
      <c r="E34" s="37">
        <f>E35</f>
        <v>92050</v>
      </c>
      <c r="F34" s="37">
        <f>F35</f>
        <v>92050</v>
      </c>
      <c r="G34" s="37"/>
      <c r="H34" s="37"/>
      <c r="I34" s="37"/>
      <c r="J34" s="37"/>
      <c r="K34" s="37">
        <f>K35</f>
        <v>0</v>
      </c>
      <c r="L34" s="37"/>
      <c r="M34" s="37"/>
      <c r="N34" s="37"/>
      <c r="O34" s="37"/>
      <c r="P34" s="37"/>
      <c r="Q34" s="37"/>
      <c r="R34" s="37">
        <v>48200</v>
      </c>
      <c r="S34" s="37">
        <v>48200</v>
      </c>
    </row>
    <row r="35" spans="1:19" x14ac:dyDescent="0.2">
      <c r="A35" s="5">
        <v>3</v>
      </c>
      <c r="B35" s="12" t="s">
        <v>54</v>
      </c>
      <c r="C35" s="13">
        <f>C36+C40</f>
        <v>92050</v>
      </c>
      <c r="D35" s="13">
        <f>D36+D40</f>
        <v>92050</v>
      </c>
      <c r="E35" s="13">
        <f>E36+E40</f>
        <v>92050</v>
      </c>
      <c r="F35" s="13">
        <f>F36+F40</f>
        <v>92050</v>
      </c>
      <c r="G35" s="13"/>
      <c r="H35" s="13"/>
      <c r="I35" s="13"/>
      <c r="J35" s="13"/>
      <c r="K35" s="13">
        <f>SUM(K36+K40)</f>
        <v>0</v>
      </c>
      <c r="L35" s="13"/>
      <c r="M35" s="13"/>
      <c r="N35" s="13"/>
      <c r="O35" s="13"/>
      <c r="P35" s="13"/>
      <c r="Q35" s="13"/>
      <c r="R35" s="13">
        <v>48200</v>
      </c>
      <c r="S35" s="13">
        <v>48200</v>
      </c>
    </row>
    <row r="36" spans="1:19" ht="24" x14ac:dyDescent="0.2">
      <c r="A36" s="5">
        <v>31</v>
      </c>
      <c r="B36" s="12" t="s">
        <v>26</v>
      </c>
      <c r="C36" s="13">
        <f>SUM(C37:C39)</f>
        <v>86550</v>
      </c>
      <c r="D36" s="13">
        <f>SUM(D37:D39)</f>
        <v>86550</v>
      </c>
      <c r="E36" s="13">
        <f>SUM(E37:E39)</f>
        <v>86550</v>
      </c>
      <c r="F36" s="13">
        <f>SUM(F37:F39)</f>
        <v>86550</v>
      </c>
      <c r="G36" s="13"/>
      <c r="H36" s="13"/>
      <c r="I36" s="13"/>
      <c r="J36" s="13"/>
      <c r="K36" s="13">
        <f>SUM(K37:K39)</f>
        <v>0</v>
      </c>
      <c r="L36" s="13"/>
      <c r="M36" s="13"/>
      <c r="N36" s="13"/>
      <c r="O36" s="13"/>
      <c r="P36" s="13"/>
      <c r="Q36" s="13"/>
      <c r="R36" s="13">
        <v>47200</v>
      </c>
      <c r="S36" s="13">
        <v>47200</v>
      </c>
    </row>
    <row r="37" spans="1:19" x14ac:dyDescent="0.2">
      <c r="A37" s="14">
        <v>311</v>
      </c>
      <c r="B37" s="15" t="s">
        <v>27</v>
      </c>
      <c r="C37" s="16">
        <v>70000</v>
      </c>
      <c r="D37" s="16">
        <v>70000</v>
      </c>
      <c r="E37" s="17">
        <v>70000</v>
      </c>
      <c r="F37" s="17">
        <v>70000</v>
      </c>
      <c r="G37" s="17"/>
      <c r="H37" s="17"/>
      <c r="I37" s="17"/>
      <c r="J37" s="17"/>
      <c r="K37" s="16"/>
      <c r="L37" s="16"/>
      <c r="M37" s="17"/>
      <c r="N37" s="17"/>
      <c r="O37" s="17"/>
      <c r="P37" s="17"/>
      <c r="Q37" s="17"/>
      <c r="R37" s="17">
        <v>70000</v>
      </c>
      <c r="S37" s="17">
        <v>70000</v>
      </c>
    </row>
    <row r="38" spans="1:19" ht="24" x14ac:dyDescent="0.2">
      <c r="A38" s="14">
        <v>312</v>
      </c>
      <c r="B38" s="15" t="s">
        <v>28</v>
      </c>
      <c r="C38" s="16">
        <v>5000</v>
      </c>
      <c r="D38" s="16">
        <v>5000</v>
      </c>
      <c r="E38" s="17">
        <v>5000</v>
      </c>
      <c r="F38" s="17">
        <v>5000</v>
      </c>
      <c r="G38" s="17"/>
      <c r="H38" s="17"/>
      <c r="I38" s="17"/>
      <c r="J38" s="17"/>
      <c r="K38" s="16"/>
      <c r="L38" s="16"/>
      <c r="M38" s="17"/>
      <c r="N38" s="17"/>
      <c r="O38" s="17"/>
      <c r="P38" s="17"/>
      <c r="Q38" s="17"/>
      <c r="R38" s="17">
        <v>5000</v>
      </c>
      <c r="S38" s="17">
        <v>5000</v>
      </c>
    </row>
    <row r="39" spans="1:19" ht="24" x14ac:dyDescent="0.2">
      <c r="A39" s="14">
        <v>313</v>
      </c>
      <c r="B39" s="15" t="s">
        <v>29</v>
      </c>
      <c r="C39" s="16">
        <v>11550</v>
      </c>
      <c r="D39" s="16">
        <v>11550</v>
      </c>
      <c r="E39" s="17">
        <v>11550</v>
      </c>
      <c r="F39" s="17">
        <v>11550</v>
      </c>
      <c r="G39" s="17"/>
      <c r="H39" s="17"/>
      <c r="I39" s="17"/>
      <c r="J39" s="17"/>
      <c r="K39" s="16"/>
      <c r="L39" s="16"/>
      <c r="M39" s="17"/>
      <c r="N39" s="17"/>
      <c r="O39" s="17"/>
      <c r="P39" s="17"/>
      <c r="Q39" s="17"/>
      <c r="R39" s="17">
        <v>11550</v>
      </c>
      <c r="S39" s="17">
        <v>11550</v>
      </c>
    </row>
    <row r="40" spans="1:19" x14ac:dyDescent="0.2">
      <c r="A40" s="5">
        <v>32</v>
      </c>
      <c r="B40" s="12" t="s">
        <v>30</v>
      </c>
      <c r="C40" s="13">
        <f>SUM(C41:C42)</f>
        <v>5500</v>
      </c>
      <c r="D40" s="13">
        <f>SUM(D41:D42)</f>
        <v>5500</v>
      </c>
      <c r="E40" s="13">
        <f>SUM(E41:E42)</f>
        <v>5500</v>
      </c>
      <c r="F40" s="13">
        <f>SUM(F41:F42)</f>
        <v>5500</v>
      </c>
      <c r="G40" s="13"/>
      <c r="H40" s="13"/>
      <c r="I40" s="13"/>
      <c r="J40" s="13"/>
      <c r="K40" s="13">
        <f>SUM(K41:K42)</f>
        <v>0</v>
      </c>
      <c r="L40" s="13"/>
      <c r="M40" s="13"/>
      <c r="N40" s="13"/>
      <c r="O40" s="13"/>
      <c r="P40" s="13"/>
      <c r="Q40" s="13"/>
      <c r="R40" s="13">
        <v>1000</v>
      </c>
      <c r="S40" s="13">
        <v>1000</v>
      </c>
    </row>
    <row r="41" spans="1:19" ht="24" x14ac:dyDescent="0.2">
      <c r="A41" s="14">
        <v>321</v>
      </c>
      <c r="B41" s="15" t="s">
        <v>31</v>
      </c>
      <c r="C41" s="16">
        <v>5000</v>
      </c>
      <c r="D41" s="16">
        <v>5000</v>
      </c>
      <c r="E41" s="17">
        <v>5000</v>
      </c>
      <c r="F41" s="17">
        <v>5000</v>
      </c>
      <c r="G41" s="17"/>
      <c r="H41" s="17"/>
      <c r="I41" s="17"/>
      <c r="J41" s="17"/>
      <c r="K41" s="16"/>
      <c r="L41" s="16"/>
      <c r="M41" s="17"/>
      <c r="N41" s="17"/>
      <c r="O41" s="17"/>
      <c r="P41" s="17"/>
      <c r="Q41" s="17"/>
      <c r="R41" s="17">
        <v>15000</v>
      </c>
      <c r="S41" s="17">
        <v>15000</v>
      </c>
    </row>
    <row r="42" spans="1:19" ht="13.5" thickBot="1" x14ac:dyDescent="0.25">
      <c r="A42" s="19">
        <v>323</v>
      </c>
      <c r="B42" s="20" t="s">
        <v>33</v>
      </c>
      <c r="C42" s="21">
        <v>500</v>
      </c>
      <c r="D42" s="21">
        <v>500</v>
      </c>
      <c r="E42" s="38">
        <v>500</v>
      </c>
      <c r="F42" s="38">
        <v>500</v>
      </c>
      <c r="G42" s="38"/>
      <c r="H42" s="38"/>
      <c r="I42" s="38"/>
      <c r="J42" s="38"/>
      <c r="K42" s="21">
        <v>0</v>
      </c>
      <c r="L42" s="21"/>
      <c r="M42" s="38"/>
      <c r="N42" s="38"/>
      <c r="O42" s="38"/>
      <c r="P42" s="38"/>
      <c r="Q42" s="38"/>
      <c r="R42" s="38">
        <v>500</v>
      </c>
      <c r="S42" s="38">
        <v>500</v>
      </c>
    </row>
    <row r="43" spans="1:19" ht="13.5" thickTop="1" x14ac:dyDescent="0.2">
      <c r="A43" s="22" t="s">
        <v>55</v>
      </c>
      <c r="B43" s="22" t="s">
        <v>56</v>
      </c>
      <c r="C43" s="39">
        <f>C44+C47</f>
        <v>200000</v>
      </c>
      <c r="D43" s="39">
        <f>D44+D47</f>
        <v>600000</v>
      </c>
      <c r="E43" s="39">
        <f>E44+E47</f>
        <v>200000</v>
      </c>
      <c r="F43" s="39">
        <f>F44+F47</f>
        <v>600000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39">
        <f>R44+R47</f>
        <v>82250</v>
      </c>
      <c r="S43" s="39">
        <f>S44+S47</f>
        <v>82250</v>
      </c>
    </row>
    <row r="44" spans="1:19" x14ac:dyDescent="0.2">
      <c r="A44" s="5">
        <v>3</v>
      </c>
      <c r="B44" s="12" t="s">
        <v>54</v>
      </c>
      <c r="C44" s="13">
        <f t="shared" ref="C44:F45" si="7">C45</f>
        <v>200000</v>
      </c>
      <c r="D44" s="13">
        <f t="shared" si="7"/>
        <v>200000</v>
      </c>
      <c r="E44" s="13">
        <f t="shared" si="7"/>
        <v>200000</v>
      </c>
      <c r="F44" s="13">
        <f t="shared" si="7"/>
        <v>200000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>
        <v>50000</v>
      </c>
      <c r="S44" s="13">
        <v>50000</v>
      </c>
    </row>
    <row r="45" spans="1:19" x14ac:dyDescent="0.2">
      <c r="A45" s="5">
        <v>32</v>
      </c>
      <c r="B45" s="12" t="s">
        <v>30</v>
      </c>
      <c r="C45" s="13">
        <f t="shared" si="7"/>
        <v>200000</v>
      </c>
      <c r="D45" s="13">
        <f t="shared" si="7"/>
        <v>200000</v>
      </c>
      <c r="E45" s="13">
        <f t="shared" si="7"/>
        <v>200000</v>
      </c>
      <c r="F45" s="13">
        <f t="shared" si="7"/>
        <v>200000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>
        <v>50000</v>
      </c>
      <c r="S45" s="13">
        <v>50000</v>
      </c>
    </row>
    <row r="46" spans="1:19" x14ac:dyDescent="0.2">
      <c r="A46" s="14">
        <v>323</v>
      </c>
      <c r="B46" s="15" t="s">
        <v>33</v>
      </c>
      <c r="C46" s="16">
        <f>E46</f>
        <v>200000</v>
      </c>
      <c r="D46" s="16">
        <f>F46</f>
        <v>200000</v>
      </c>
      <c r="E46" s="16">
        <v>200000</v>
      </c>
      <c r="F46" s="16">
        <v>200000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>
        <v>200000</v>
      </c>
      <c r="S46" s="16">
        <v>200000</v>
      </c>
    </row>
    <row r="47" spans="1:19" ht="36" x14ac:dyDescent="0.2">
      <c r="A47" s="18">
        <v>4</v>
      </c>
      <c r="B47" s="12" t="s">
        <v>39</v>
      </c>
      <c r="C47" s="13">
        <f>C48</f>
        <v>0</v>
      </c>
      <c r="D47" s="13">
        <f>D48</f>
        <v>400000</v>
      </c>
      <c r="E47" s="13">
        <f>E48</f>
        <v>0</v>
      </c>
      <c r="F47" s="13">
        <f>F48</f>
        <v>400000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>
        <v>32250</v>
      </c>
      <c r="S47" s="13">
        <v>32250</v>
      </c>
    </row>
    <row r="48" spans="1:19" ht="36" x14ac:dyDescent="0.2">
      <c r="A48" s="18">
        <v>42</v>
      </c>
      <c r="B48" s="12" t="s">
        <v>40</v>
      </c>
      <c r="C48" s="13">
        <f>SUM(C49:C50)</f>
        <v>0</v>
      </c>
      <c r="D48" s="13">
        <f>SUM(D49:D50)</f>
        <v>400000</v>
      </c>
      <c r="E48" s="13">
        <f>SUM(E49:E50)</f>
        <v>0</v>
      </c>
      <c r="F48" s="13">
        <f>SUM(F49:F50)</f>
        <v>400000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>
        <v>32250</v>
      </c>
      <c r="S48" s="13">
        <v>32250</v>
      </c>
    </row>
    <row r="49" spans="1:19" ht="24" x14ac:dyDescent="0.2">
      <c r="A49" s="14">
        <v>422</v>
      </c>
      <c r="B49" s="15" t="s">
        <v>41</v>
      </c>
      <c r="C49" s="16">
        <f>E49</f>
        <v>0</v>
      </c>
      <c r="D49" s="16">
        <f>SUM(F49:T49)</f>
        <v>400000</v>
      </c>
      <c r="E49" s="16">
        <v>0</v>
      </c>
      <c r="F49" s="16">
        <v>400000</v>
      </c>
      <c r="G49" s="17"/>
      <c r="H49" s="17"/>
      <c r="I49" s="17"/>
      <c r="J49" s="17"/>
      <c r="K49" s="16"/>
      <c r="L49" s="16"/>
      <c r="M49" s="17"/>
      <c r="N49" s="17"/>
      <c r="O49" s="17"/>
      <c r="P49" s="17"/>
      <c r="Q49" s="17"/>
      <c r="R49" s="17"/>
      <c r="S49" s="17"/>
    </row>
    <row r="50" spans="1:19" ht="48" x14ac:dyDescent="0.2">
      <c r="A50" s="14">
        <v>424</v>
      </c>
      <c r="B50" s="15" t="s">
        <v>42</v>
      </c>
      <c r="C50" s="16">
        <f>SUM(E50:S50)</f>
        <v>0</v>
      </c>
      <c r="D50" s="16">
        <f>SUM(F50:T50)</f>
        <v>0</v>
      </c>
      <c r="E50" s="16"/>
      <c r="F50" s="16"/>
      <c r="G50" s="17"/>
      <c r="H50" s="17"/>
      <c r="I50" s="17"/>
      <c r="J50" s="17"/>
      <c r="K50" s="16"/>
      <c r="L50" s="16"/>
      <c r="M50" s="17"/>
      <c r="N50" s="17"/>
      <c r="O50" s="17"/>
      <c r="P50" s="17"/>
      <c r="Q50" s="17"/>
      <c r="R50" s="17"/>
      <c r="S50" s="17"/>
    </row>
    <row r="51" spans="1:19" ht="15" x14ac:dyDescent="0.25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</row>
    <row r="52" spans="1:19" ht="15" x14ac:dyDescent="0.25">
      <c r="A52" s="43"/>
      <c r="B52" s="44" t="s">
        <v>57</v>
      </c>
      <c r="C52" s="45"/>
      <c r="D52" s="45"/>
      <c r="E52" s="42"/>
      <c r="F52" s="42"/>
      <c r="G52" s="42"/>
      <c r="H52" s="42"/>
      <c r="I52" s="56"/>
      <c r="J52" s="56"/>
      <c r="K52" s="56"/>
      <c r="L52" s="46"/>
      <c r="M52" s="42"/>
      <c r="N52" s="42"/>
      <c r="O52" s="56"/>
      <c r="P52" s="56"/>
      <c r="Q52" s="56"/>
      <c r="R52" s="56"/>
      <c r="S52" s="42"/>
    </row>
    <row r="53" spans="1:19" ht="15" x14ac:dyDescent="0.25">
      <c r="A53" s="43"/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 t="s">
        <v>58</v>
      </c>
      <c r="P53" s="45"/>
      <c r="Q53" s="45"/>
      <c r="R53" s="45"/>
      <c r="S53" s="45"/>
    </row>
    <row r="54" spans="1:19" ht="17.25" x14ac:dyDescent="0.4">
      <c r="A54" s="51" t="s">
        <v>59</v>
      </c>
      <c r="B54" s="51"/>
      <c r="C54" s="45"/>
      <c r="D54" s="45"/>
      <c r="E54" s="45"/>
      <c r="F54" s="45"/>
      <c r="G54" s="45"/>
      <c r="H54" s="45"/>
      <c r="I54" s="47"/>
      <c r="J54" s="47"/>
      <c r="K54" s="47"/>
      <c r="L54" s="47"/>
      <c r="M54" s="45"/>
      <c r="N54" s="45"/>
      <c r="O54" s="48"/>
      <c r="P54" s="48"/>
      <c r="Q54" s="48"/>
      <c r="R54" s="48" t="s">
        <v>60</v>
      </c>
      <c r="S54" s="45"/>
    </row>
    <row r="55" spans="1:19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7" spans="1:19" ht="15.75" x14ac:dyDescent="0.25">
      <c r="B57" s="52"/>
      <c r="C57" s="52"/>
      <c r="D57" s="50"/>
    </row>
  </sheetData>
  <mergeCells count="8">
    <mergeCell ref="A54:B54"/>
    <mergeCell ref="B57:C57"/>
    <mergeCell ref="A1:B1"/>
    <mergeCell ref="A2:B2"/>
    <mergeCell ref="A3:B3"/>
    <mergeCell ref="A4:S4"/>
    <mergeCell ref="I52:K52"/>
    <mergeCell ref="O52:R5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1.promjena PLAN PRIHODA </vt:lpstr>
      <vt:lpstr>1. promjenaPlan ras i izd 3.r</vt:lpstr>
      <vt:lpstr>'1.promjena PLAN PRIHODA '!Ispis_naslova</vt:lpstr>
      <vt:lpstr>'1. promjenaPlan ras i izd 3.r'!Podrucje_ispisa</vt:lpstr>
      <vt:lpstr>'1.promjena PLAN PRIHODA 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Racunovodstvo</cp:lastModifiedBy>
  <dcterms:created xsi:type="dcterms:W3CDTF">2022-09-12T09:55:52Z</dcterms:created>
  <dcterms:modified xsi:type="dcterms:W3CDTF">2022-09-12T10:00:20Z</dcterms:modified>
</cp:coreProperties>
</file>